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6"/>
  </bookViews>
  <sheets>
    <sheet name="PreSeason" sheetId="1" r:id="rId1"/>
    <sheet name="Divisioonat" sheetId="2" r:id="rId2"/>
    <sheet name="American League" sheetId="3" r:id="rId3"/>
    <sheet name="National League" sheetId="4" r:id="rId4"/>
    <sheet name="Interleague" sheetId="5" r:id="rId5"/>
    <sheet name="Major League" sheetId="6" r:id="rId6"/>
    <sheet name="PostSeason" sheetId="7" r:id="rId7"/>
    <sheet name="SM" sheetId="8" r:id="rId8"/>
  </sheets>
  <definedNames>
    <definedName name="_xlnm.Print_Area" localSheetId="2">'American League'!$A$3:$AT$66</definedName>
    <definedName name="_xlnm.Print_Area" localSheetId="3">'National League'!$B$2:$AX$59</definedName>
    <definedName name="_xlnm.Print_Area" localSheetId="0">'PreSeason'!$A$1:$AH$39</definedName>
  </definedNames>
  <calcPr fullCalcOnLoad="1"/>
</workbook>
</file>

<file path=xl/sharedStrings.xml><?xml version="1.0" encoding="utf-8"?>
<sst xmlns="http://schemas.openxmlformats.org/spreadsheetml/2006/main" count="1054" uniqueCount="318">
  <si>
    <t>Grapefruit League</t>
  </si>
  <si>
    <t>Cactus League</t>
  </si>
  <si>
    <t>Team</t>
  </si>
  <si>
    <t>W</t>
  </si>
  <si>
    <t>L</t>
  </si>
  <si>
    <t>PCT</t>
  </si>
  <si>
    <t>Tampa Bay</t>
  </si>
  <si>
    <t>.714</t>
  </si>
  <si>
    <t>Cleveland</t>
  </si>
  <si>
    <t>.679</t>
  </si>
  <si>
    <t>Detroit</t>
  </si>
  <si>
    <t>.600</t>
  </si>
  <si>
    <t>San Francisco</t>
  </si>
  <si>
    <t>.657</t>
  </si>
  <si>
    <t>Atlanta</t>
  </si>
  <si>
    <t>.586</t>
  </si>
  <si>
    <t>San Diego</t>
  </si>
  <si>
    <t>.643</t>
  </si>
  <si>
    <t>Philadelphia</t>
  </si>
  <si>
    <t>.556</t>
  </si>
  <si>
    <t>Chi Cubs</t>
  </si>
  <si>
    <t>Boston</t>
  </si>
  <si>
    <t>.548</t>
  </si>
  <si>
    <t>Colorado</t>
  </si>
  <si>
    <t>.567</t>
  </si>
  <si>
    <t>Minnesota</t>
  </si>
  <si>
    <t>.533</t>
  </si>
  <si>
    <t>Milwaukee</t>
  </si>
  <si>
    <t>St. Louis</t>
  </si>
  <si>
    <t>.517</t>
  </si>
  <si>
    <t>Kansas City</t>
  </si>
  <si>
    <t>.519</t>
  </si>
  <si>
    <t>Florida</t>
  </si>
  <si>
    <t>.500</t>
  </si>
  <si>
    <t>Arizona</t>
  </si>
  <si>
    <t>.469</t>
  </si>
  <si>
    <t>Toronto</t>
  </si>
  <si>
    <t>.480</t>
  </si>
  <si>
    <t>LA Angels</t>
  </si>
  <si>
    <t>.464</t>
  </si>
  <si>
    <t>NY Mets</t>
  </si>
  <si>
    <t>.467</t>
  </si>
  <si>
    <t>Chi White Sox</t>
  </si>
  <si>
    <t>.429</t>
  </si>
  <si>
    <t>Houston</t>
  </si>
  <si>
    <t>Cincinnati</t>
  </si>
  <si>
    <t>NY Yankees</t>
  </si>
  <si>
    <t>Oakland</t>
  </si>
  <si>
    <t>.414</t>
  </si>
  <si>
    <t>Baltimore</t>
  </si>
  <si>
    <t>Seattle</t>
  </si>
  <si>
    <t>.400</t>
  </si>
  <si>
    <t>Washington</t>
  </si>
  <si>
    <t>.333</t>
  </si>
  <si>
    <t>LA Dodgers</t>
  </si>
  <si>
    <t>.393</t>
  </si>
  <si>
    <t>Pittsburgh</t>
  </si>
  <si>
    <t>.250</t>
  </si>
  <si>
    <t>Texas</t>
  </si>
  <si>
    <t>.345</t>
  </si>
  <si>
    <t>Divisioonien sisäiset ottelut</t>
  </si>
  <si>
    <t>American League</t>
  </si>
  <si>
    <t>East</t>
  </si>
  <si>
    <t>win</t>
  </si>
  <si>
    <t>loss</t>
  </si>
  <si>
    <t xml:space="preserve">@ New York </t>
  </si>
  <si>
    <t>@ Toronto</t>
  </si>
  <si>
    <t>@ Boston</t>
  </si>
  <si>
    <t>@ Baltimore</t>
  </si>
  <si>
    <t>@ Tamba Bay</t>
  </si>
  <si>
    <t>New York</t>
  </si>
  <si>
    <t>Yankees</t>
  </si>
  <si>
    <t>Road</t>
  </si>
  <si>
    <t>-0</t>
  </si>
  <si>
    <t>Home</t>
  </si>
  <si>
    <t>Blue Jays</t>
  </si>
  <si>
    <t>Red Sox</t>
  </si>
  <si>
    <t>Orioles</t>
  </si>
  <si>
    <t>Rays</t>
  </si>
  <si>
    <t>Central</t>
  </si>
  <si>
    <t>@ Minnesota</t>
  </si>
  <si>
    <t>@ Detroit</t>
  </si>
  <si>
    <t>@ Chicago</t>
  </si>
  <si>
    <t>@ Cleveland</t>
  </si>
  <si>
    <t>@ Kansas City</t>
  </si>
  <si>
    <t>Twins</t>
  </si>
  <si>
    <t>Tigers</t>
  </si>
  <si>
    <t>Chicago</t>
  </si>
  <si>
    <t>White Sox</t>
  </si>
  <si>
    <t>Indians</t>
  </si>
  <si>
    <t>Royals</t>
  </si>
  <si>
    <t>West</t>
  </si>
  <si>
    <t>@Oakland</t>
  </si>
  <si>
    <t>@ Los Angeles</t>
  </si>
  <si>
    <t xml:space="preserve">@ Texas </t>
  </si>
  <si>
    <t>@ Seattle</t>
  </si>
  <si>
    <t>Athletics</t>
  </si>
  <si>
    <t>Los Angeles</t>
  </si>
  <si>
    <t>Angels</t>
  </si>
  <si>
    <t>Rangers</t>
  </si>
  <si>
    <t>Mariners</t>
  </si>
  <si>
    <t>National League</t>
  </si>
  <si>
    <t>@ New York</t>
  </si>
  <si>
    <t>@ Philadelphia</t>
  </si>
  <si>
    <t>@ Atlanta</t>
  </si>
  <si>
    <t>@ Florida</t>
  </si>
  <si>
    <t>@ Washington</t>
  </si>
  <si>
    <t>Mets</t>
  </si>
  <si>
    <t>Phillies</t>
  </si>
  <si>
    <t>Braves</t>
  </si>
  <si>
    <t>Marlins</t>
  </si>
  <si>
    <t>Nationals</t>
  </si>
  <si>
    <t>@ St.Louis</t>
  </si>
  <si>
    <t>@ Houston</t>
  </si>
  <si>
    <t>@ Cincinnati</t>
  </si>
  <si>
    <t>@ Milwaukee</t>
  </si>
  <si>
    <t>@ Pittsburgh</t>
  </si>
  <si>
    <t>Cardinals</t>
  </si>
  <si>
    <t>Astros</t>
  </si>
  <si>
    <t>Reds</t>
  </si>
  <si>
    <t>Brewers</t>
  </si>
  <si>
    <t>Pirates</t>
  </si>
  <si>
    <t>Cubs</t>
  </si>
  <si>
    <t>@ San Diego</t>
  </si>
  <si>
    <t>@SanFrancisco</t>
  </si>
  <si>
    <t>@ Arizona</t>
  </si>
  <si>
    <t>@ Colorado</t>
  </si>
  <si>
    <t>Padres</t>
  </si>
  <si>
    <t>Dodgers</t>
  </si>
  <si>
    <t>Giants</t>
  </si>
  <si>
    <t>Diamondbacks</t>
  </si>
  <si>
    <t>Rockies</t>
  </si>
  <si>
    <t>Juoksut</t>
  </si>
  <si>
    <t>Kansas</t>
  </si>
  <si>
    <t>LAA</t>
  </si>
  <si>
    <t>Philadelpjhia</t>
  </si>
  <si>
    <t>St.Louis</t>
  </si>
  <si>
    <t>Pittsburg</t>
  </si>
  <si>
    <t>Diego</t>
  </si>
  <si>
    <t>LAD</t>
  </si>
  <si>
    <t>SF</t>
  </si>
  <si>
    <t>Divisioonien väliset ottelut</t>
  </si>
  <si>
    <t>vs.Cent</t>
  </si>
  <si>
    <t>vs.West</t>
  </si>
  <si>
    <t>vs.East</t>
  </si>
  <si>
    <t>Tamba Bay</t>
  </si>
  <si>
    <t>Tampa bay</t>
  </si>
  <si>
    <t>Chicago Cubs</t>
  </si>
  <si>
    <t>New York Mets</t>
  </si>
  <si>
    <t>New York M</t>
  </si>
  <si>
    <t>Interleague</t>
  </si>
  <si>
    <t>American ja National Leaguen joukkueiden väliset ottelut</t>
  </si>
  <si>
    <t>@ National League</t>
  </si>
  <si>
    <t>NYM</t>
  </si>
  <si>
    <t>PHI</t>
  </si>
  <si>
    <t>ATL</t>
  </si>
  <si>
    <t>FLA</t>
  </si>
  <si>
    <t>WAS</t>
  </si>
  <si>
    <t>STL</t>
  </si>
  <si>
    <t>HOU</t>
  </si>
  <si>
    <t>CIN</t>
  </si>
  <si>
    <t>MIL</t>
  </si>
  <si>
    <t>PIT</t>
  </si>
  <si>
    <t>CHC</t>
  </si>
  <si>
    <t>SD</t>
  </si>
  <si>
    <t>ARI</t>
  </si>
  <si>
    <t>COL</t>
  </si>
  <si>
    <t>WSH</t>
  </si>
  <si>
    <t>@ American League</t>
  </si>
  <si>
    <t>NYY</t>
  </si>
  <si>
    <t>TOR</t>
  </si>
  <si>
    <t>BOS</t>
  </si>
  <si>
    <t>BAL</t>
  </si>
  <si>
    <t>TB</t>
  </si>
  <si>
    <t>MIN</t>
  </si>
  <si>
    <t>DET</t>
  </si>
  <si>
    <t>CWS</t>
  </si>
  <si>
    <t>CLE</t>
  </si>
  <si>
    <t>KC</t>
  </si>
  <si>
    <t>OAK</t>
  </si>
  <si>
    <t>TEX</t>
  </si>
  <si>
    <t>SEA</t>
  </si>
  <si>
    <t>V%</t>
  </si>
  <si>
    <t>H</t>
  </si>
  <si>
    <t>V</t>
  </si>
  <si>
    <t>Major League Baseball 2010</t>
  </si>
  <si>
    <t>New York Yankees</t>
  </si>
  <si>
    <t>Toronto Blue Jays</t>
  </si>
  <si>
    <t>Boston Red Sox</t>
  </si>
  <si>
    <t>Baltimore Orioles</t>
  </si>
  <si>
    <t>Tamba Bay Rays</t>
  </si>
  <si>
    <t>Minnesota Twins</t>
  </si>
  <si>
    <t>Detroit Tigers</t>
  </si>
  <si>
    <t>Chicago White Sox</t>
  </si>
  <si>
    <t>Cleveland Indians</t>
  </si>
  <si>
    <t>Kansas City Royals</t>
  </si>
  <si>
    <t>Oakland Athletics</t>
  </si>
  <si>
    <t>Los Angeles Angels</t>
  </si>
  <si>
    <t>Texas Rangers</t>
  </si>
  <si>
    <t>Seattle Mariners</t>
  </si>
  <si>
    <t>Philadelphia Phillies</t>
  </si>
  <si>
    <t>Atlanta Braves</t>
  </si>
  <si>
    <t>Florida Marlins</t>
  </si>
  <si>
    <t>Washington Nationals</t>
  </si>
  <si>
    <t>St. Louis Cardinals</t>
  </si>
  <si>
    <t>Houston Astros</t>
  </si>
  <si>
    <t>Cincinnati Reds</t>
  </si>
  <si>
    <t>Milwaukee Brewers</t>
  </si>
  <si>
    <t>Pittsburgh Pirates</t>
  </si>
  <si>
    <t>San Diego Padres</t>
  </si>
  <si>
    <t>Los Angeles Dodgers</t>
  </si>
  <si>
    <t>San Francisco Giants</t>
  </si>
  <si>
    <t>Arizona Diamondbacks</t>
  </si>
  <si>
    <t>Colorado Rockies</t>
  </si>
  <si>
    <t>Vierasottelut yhteenfä</t>
  </si>
  <si>
    <t>K</t>
  </si>
  <si>
    <t>GB</t>
  </si>
  <si>
    <t>E#</t>
  </si>
  <si>
    <t>vs</t>
  </si>
  <si>
    <t>Cent</t>
  </si>
  <si>
    <t>Inter-</t>
  </si>
  <si>
    <t>league</t>
  </si>
  <si>
    <t>Run S</t>
  </si>
  <si>
    <t>Run A</t>
  </si>
  <si>
    <t>Sarjan päätös 03.10.2010</t>
  </si>
  <si>
    <t>Kotiottelut</t>
  </si>
  <si>
    <t>vv</t>
  </si>
  <si>
    <t>yhteensä</t>
  </si>
  <si>
    <t>kv</t>
  </si>
  <si>
    <t>6.10.</t>
  </si>
  <si>
    <t>7.10.</t>
  </si>
  <si>
    <t>12.10.</t>
  </si>
  <si>
    <t>ALCS</t>
  </si>
  <si>
    <t>9.10.</t>
  </si>
  <si>
    <t>10.10.</t>
  </si>
  <si>
    <t>15.10.</t>
  </si>
  <si>
    <t>16.10.</t>
  </si>
  <si>
    <t>22.10.</t>
  </si>
  <si>
    <t>18.10.</t>
  </si>
  <si>
    <t>19.10.</t>
  </si>
  <si>
    <t>20.10.</t>
  </si>
  <si>
    <t>Minnosota</t>
  </si>
  <si>
    <t>8.10.</t>
  </si>
  <si>
    <t>NLCS</t>
  </si>
  <si>
    <t>17.10.</t>
  </si>
  <si>
    <t>23.10.</t>
  </si>
  <si>
    <t>21.10.</t>
  </si>
  <si>
    <t>13.10.</t>
  </si>
  <si>
    <t>11.10.</t>
  </si>
  <si>
    <t>WORLD SERIES</t>
  </si>
  <si>
    <t>SM-sarja 2010</t>
  </si>
  <si>
    <t>Semifinaalit</t>
  </si>
  <si>
    <t>Expos</t>
  </si>
  <si>
    <t>Pantterit</t>
  </si>
  <si>
    <t>8.8</t>
  </si>
  <si>
    <t>1.8.</t>
  </si>
  <si>
    <t>4.6.</t>
  </si>
  <si>
    <t>28.5</t>
  </si>
  <si>
    <t>15.5.</t>
  </si>
  <si>
    <t>21.8.</t>
  </si>
  <si>
    <t>Icebreakers</t>
  </si>
  <si>
    <t>9.7.</t>
  </si>
  <si>
    <t>28.8.</t>
  </si>
  <si>
    <t>-0L</t>
  </si>
  <si>
    <t>Finaalit</t>
  </si>
  <si>
    <t>15.8.</t>
  </si>
  <si>
    <t>25.7.</t>
  </si>
  <si>
    <t>23.5.</t>
  </si>
  <si>
    <t>10.7.</t>
  </si>
  <si>
    <t>31.7.</t>
  </si>
  <si>
    <t>wo</t>
  </si>
  <si>
    <t>31.8.</t>
  </si>
  <si>
    <t>1.9.</t>
  </si>
  <si>
    <t>5.5.</t>
  </si>
  <si>
    <t>16.5.</t>
  </si>
  <si>
    <t>19.7.</t>
  </si>
  <si>
    <t>7.7</t>
  </si>
  <si>
    <t>12.5.</t>
  </si>
  <si>
    <t>30.6.</t>
  </si>
  <si>
    <t>4.8.</t>
  </si>
  <si>
    <t>14.7.</t>
  </si>
  <si>
    <t>Cup</t>
  </si>
  <si>
    <t>Expos – XL-uoti</t>
  </si>
  <si>
    <t>finaali</t>
  </si>
  <si>
    <t>Puumat</t>
  </si>
  <si>
    <t>7.6.</t>
  </si>
  <si>
    <t>13.6.</t>
  </si>
  <si>
    <t>10.5.</t>
  </si>
  <si>
    <t>31.5.</t>
  </si>
  <si>
    <t xml:space="preserve">Angels – XL-uoti </t>
  </si>
  <si>
    <t>alkuerä</t>
  </si>
  <si>
    <t>26.7.</t>
  </si>
  <si>
    <t>9.8.</t>
  </si>
  <si>
    <t>Tsemppi – Puumat</t>
  </si>
  <si>
    <t>Angels – Tsemppi</t>
  </si>
  <si>
    <t>Sijat 4-5</t>
  </si>
  <si>
    <t>Bullets</t>
  </si>
  <si>
    <t>XL-uoti – Puumat</t>
  </si>
  <si>
    <t>semifinaali</t>
  </si>
  <si>
    <t>16.8.</t>
  </si>
  <si>
    <t>21.5.</t>
  </si>
  <si>
    <t>15.7.</t>
  </si>
  <si>
    <t>20.6.</t>
  </si>
  <si>
    <t>30.5.</t>
  </si>
  <si>
    <t>28.7-</t>
  </si>
  <si>
    <t>12.8.</t>
  </si>
  <si>
    <t>25.5.</t>
  </si>
  <si>
    <t>18.7.</t>
  </si>
  <si>
    <t>10.8.</t>
  </si>
  <si>
    <t>18.5.</t>
  </si>
  <si>
    <t>20.7.</t>
  </si>
  <si>
    <t>6.7.</t>
  </si>
  <si>
    <t>Suomi-Sarja</t>
  </si>
  <si>
    <t>Tsemppi</t>
  </si>
  <si>
    <t>11.7.</t>
  </si>
  <si>
    <t>XL5</t>
  </si>
  <si>
    <t>Jasuko Giants</t>
  </si>
  <si>
    <t>-9L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</si>
</sst>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;[RED]\-#,##0.00"/>
    <numFmt numFmtId="166" formatCode=".000"/>
    <numFmt numFmtId="167" formatCode="DD/MM/YY"/>
    <numFmt numFmtId="168" formatCode="DD/\ MMM"/>
    <numFmt numFmtId="169" formatCode="0.0"/>
    <numFmt numFmtId="170" formatCode="#"/>
    <numFmt numFmtId="171" formatCode="DD/MM/YYYY"/>
  </numFmts>
  <fonts count="10">
    <font>
      <sz val="10"/>
      <name val="Arial"/>
      <family val="2"/>
    </font>
    <font>
      <b/>
      <sz val="6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5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6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left"/>
    </xf>
    <xf numFmtId="164" fontId="3" fillId="0" borderId="1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left"/>
    </xf>
    <xf numFmtId="166" fontId="2" fillId="0" borderId="2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left"/>
    </xf>
    <xf numFmtId="164" fontId="3" fillId="2" borderId="3" xfId="0" applyFont="1" applyFill="1" applyBorder="1" applyAlignment="1">
      <alignment horizontal="left"/>
    </xf>
    <xf numFmtId="164" fontId="4" fillId="0" borderId="4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4" fillId="0" borderId="5" xfId="0" applyFont="1" applyBorder="1" applyAlignment="1">
      <alignment horizontal="left"/>
    </xf>
    <xf numFmtId="164" fontId="3" fillId="2" borderId="6" xfId="0" applyFont="1" applyFill="1" applyBorder="1" applyAlignment="1">
      <alignment/>
    </xf>
    <xf numFmtId="164" fontId="3" fillId="2" borderId="7" xfId="0" applyFont="1" applyFill="1" applyBorder="1" applyAlignment="1">
      <alignment/>
    </xf>
    <xf numFmtId="164" fontId="3" fillId="2" borderId="8" xfId="0" applyFont="1" applyFill="1" applyBorder="1" applyAlignment="1">
      <alignment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2" fillId="0" borderId="0" xfId="0" applyFont="1" applyBorder="1" applyAlignment="1">
      <alignment horizontal="center"/>
    </xf>
    <xf numFmtId="166" fontId="2" fillId="0" borderId="5" xfId="0" applyNumberFormat="1" applyFont="1" applyBorder="1" applyAlignment="1">
      <alignment/>
    </xf>
    <xf numFmtId="164" fontId="3" fillId="2" borderId="4" xfId="0" applyFont="1" applyFill="1" applyBorder="1" applyAlignment="1">
      <alignment/>
    </xf>
    <xf numFmtId="164" fontId="3" fillId="2" borderId="5" xfId="0" applyFont="1" applyFill="1" applyBorder="1" applyAlignment="1">
      <alignment/>
    </xf>
    <xf numFmtId="164" fontId="3" fillId="0" borderId="4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5" xfId="0" applyFont="1" applyBorder="1" applyAlignment="1">
      <alignment/>
    </xf>
    <xf numFmtId="164" fontId="5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right"/>
    </xf>
    <xf numFmtId="164" fontId="3" fillId="0" borderId="9" xfId="0" applyFont="1" applyBorder="1" applyAlignment="1">
      <alignment/>
    </xf>
    <xf numFmtId="164" fontId="4" fillId="0" borderId="9" xfId="0" applyFont="1" applyFill="1" applyBorder="1" applyAlignment="1">
      <alignment/>
    </xf>
    <xf numFmtId="164" fontId="5" fillId="0" borderId="9" xfId="0" applyFont="1" applyFill="1" applyBorder="1" applyAlignment="1">
      <alignment horizontal="left"/>
    </xf>
    <xf numFmtId="166" fontId="2" fillId="0" borderId="10" xfId="0" applyNumberFormat="1" applyFont="1" applyBorder="1" applyAlignment="1">
      <alignment/>
    </xf>
    <xf numFmtId="164" fontId="3" fillId="2" borderId="9" xfId="0" applyFont="1" applyFill="1" applyBorder="1" applyAlignment="1">
      <alignment/>
    </xf>
    <xf numFmtId="164" fontId="3" fillId="2" borderId="9" xfId="0" applyFont="1" applyFill="1" applyBorder="1" applyAlignment="1">
      <alignment horizontal="left"/>
    </xf>
    <xf numFmtId="164" fontId="4" fillId="0" borderId="11" xfId="0" applyFont="1" applyBorder="1" applyAlignment="1">
      <alignment/>
    </xf>
    <xf numFmtId="164" fontId="4" fillId="0" borderId="9" xfId="0" applyFont="1" applyBorder="1" applyAlignment="1">
      <alignment horizontal="left"/>
    </xf>
    <xf numFmtId="164" fontId="4" fillId="0" borderId="9" xfId="0" applyFont="1" applyBorder="1" applyAlignment="1">
      <alignment/>
    </xf>
    <xf numFmtId="164" fontId="4" fillId="0" borderId="10" xfId="0" applyFont="1" applyBorder="1" applyAlignment="1">
      <alignment horizontal="left"/>
    </xf>
    <xf numFmtId="164" fontId="3" fillId="2" borderId="11" xfId="0" applyFont="1" applyFill="1" applyBorder="1" applyAlignment="1">
      <alignment/>
    </xf>
    <xf numFmtId="164" fontId="3" fillId="2" borderId="10" xfId="0" applyFont="1" applyFill="1" applyBorder="1" applyAlignment="1">
      <alignment/>
    </xf>
    <xf numFmtId="164" fontId="3" fillId="0" borderId="11" xfId="0" applyFont="1" applyBorder="1" applyAlignment="1">
      <alignment/>
    </xf>
    <xf numFmtId="164" fontId="3" fillId="0" borderId="10" xfId="0" applyFont="1" applyBorder="1" applyAlignment="1">
      <alignment/>
    </xf>
    <xf numFmtId="164" fontId="3" fillId="2" borderId="5" xfId="0" applyFont="1" applyFill="1" applyBorder="1" applyAlignment="1">
      <alignment horizontal="left"/>
    </xf>
    <xf numFmtId="164" fontId="3" fillId="2" borderId="10" xfId="0" applyFont="1" applyFill="1" applyBorder="1" applyAlignment="1">
      <alignment horizontal="left"/>
    </xf>
    <xf numFmtId="164" fontId="3" fillId="0" borderId="1" xfId="0" applyFont="1" applyBorder="1" applyAlignment="1">
      <alignment/>
    </xf>
    <xf numFmtId="164" fontId="4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left"/>
    </xf>
    <xf numFmtId="166" fontId="2" fillId="0" borderId="12" xfId="0" applyNumberFormat="1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12" xfId="0" applyFont="1" applyBorder="1" applyAlignment="1">
      <alignment horizontal="left"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left"/>
    </xf>
    <xf numFmtId="164" fontId="3" fillId="2" borderId="12" xfId="0" applyFont="1" applyFill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9" xfId="0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2" fillId="0" borderId="0" xfId="0" applyFont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left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 horizontal="left"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 horizontal="left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Alignment="1">
      <alignment horizontal="left"/>
    </xf>
    <xf numFmtId="164" fontId="2" fillId="2" borderId="0" xfId="0" applyFont="1" applyFill="1" applyBorder="1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2" fillId="2" borderId="1" xfId="0" applyFont="1" applyFill="1" applyBorder="1" applyAlignment="1">
      <alignment/>
    </xf>
    <xf numFmtId="164" fontId="2" fillId="2" borderId="12" xfId="0" applyFont="1" applyFill="1" applyBorder="1" applyAlignment="1">
      <alignment horizontal="left"/>
    </xf>
    <xf numFmtId="164" fontId="2" fillId="0" borderId="13" xfId="0" applyFont="1" applyBorder="1" applyAlignment="1">
      <alignment/>
    </xf>
    <xf numFmtId="164" fontId="2" fillId="2" borderId="1" xfId="0" applyFont="1" applyFill="1" applyBorder="1" applyAlignment="1">
      <alignment/>
    </xf>
    <xf numFmtId="164" fontId="2" fillId="0" borderId="0" xfId="0" applyFont="1" applyBorder="1" applyAlignment="1">
      <alignment horizontal="left"/>
    </xf>
    <xf numFmtId="164" fontId="2" fillId="2" borderId="14" xfId="0" applyFont="1" applyFill="1" applyBorder="1" applyAlignment="1">
      <alignment/>
    </xf>
    <xf numFmtId="164" fontId="2" fillId="2" borderId="0" xfId="0" applyFont="1" applyFill="1" applyBorder="1" applyAlignment="1">
      <alignment horizontal="left"/>
    </xf>
    <xf numFmtId="164" fontId="2" fillId="2" borderId="2" xfId="0" applyFont="1" applyFill="1" applyBorder="1" applyAlignment="1">
      <alignment horizontal="left"/>
    </xf>
    <xf numFmtId="164" fontId="4" fillId="0" borderId="3" xfId="0" applyFont="1" applyBorder="1" applyAlignment="1">
      <alignment/>
    </xf>
    <xf numFmtId="164" fontId="4" fillId="0" borderId="3" xfId="0" applyFont="1" applyBorder="1" applyAlignment="1">
      <alignment horizontal="left"/>
    </xf>
    <xf numFmtId="164" fontId="4" fillId="0" borderId="2" xfId="0" applyFont="1" applyBorder="1" applyAlignment="1">
      <alignment horizontal="left"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 horizontal="left"/>
    </xf>
    <xf numFmtId="164" fontId="5" fillId="2" borderId="4" xfId="0" applyFont="1" applyFill="1" applyBorder="1" applyAlignment="1">
      <alignment/>
    </xf>
    <xf numFmtId="164" fontId="4" fillId="2" borderId="0" xfId="0" applyFont="1" applyFill="1" applyBorder="1" applyAlignment="1">
      <alignment horizontal="left"/>
    </xf>
    <xf numFmtId="164" fontId="5" fillId="2" borderId="0" xfId="0" applyFont="1" applyFill="1" applyBorder="1" applyAlignment="1">
      <alignment/>
    </xf>
    <xf numFmtId="164" fontId="4" fillId="2" borderId="5" xfId="0" applyFont="1" applyFill="1" applyBorder="1" applyAlignment="1">
      <alignment horizontal="left"/>
    </xf>
    <xf numFmtId="164" fontId="4" fillId="0" borderId="16" xfId="0" applyFont="1" applyBorder="1" applyAlignment="1">
      <alignment horizontal="left"/>
    </xf>
    <xf numFmtId="164" fontId="4" fillId="2" borderId="4" xfId="0" applyFont="1" applyFill="1" applyBorder="1" applyAlignment="1">
      <alignment/>
    </xf>
    <xf numFmtId="164" fontId="5" fillId="2" borderId="0" xfId="0" applyFont="1" applyFill="1" applyBorder="1" applyAlignment="1">
      <alignment horizontal="left"/>
    </xf>
    <xf numFmtId="164" fontId="4" fillId="2" borderId="0" xfId="0" applyFont="1" applyFill="1" applyBorder="1" applyAlignment="1">
      <alignment/>
    </xf>
    <xf numFmtId="164" fontId="5" fillId="2" borderId="5" xfId="0" applyFont="1" applyFill="1" applyBorder="1" applyAlignment="1">
      <alignment horizontal="left"/>
    </xf>
    <xf numFmtId="164" fontId="4" fillId="2" borderId="11" xfId="0" applyFont="1" applyFill="1" applyBorder="1" applyAlignment="1">
      <alignment/>
    </xf>
    <xf numFmtId="164" fontId="5" fillId="2" borderId="10" xfId="0" applyFont="1" applyFill="1" applyBorder="1" applyAlignment="1">
      <alignment horizontal="left"/>
    </xf>
    <xf numFmtId="164" fontId="4" fillId="2" borderId="9" xfId="0" applyFont="1" applyFill="1" applyBorder="1" applyAlignment="1">
      <alignment/>
    </xf>
    <xf numFmtId="164" fontId="4" fillId="0" borderId="17" xfId="0" applyFont="1" applyBorder="1" applyAlignment="1">
      <alignment horizontal="left"/>
    </xf>
    <xf numFmtId="164" fontId="2" fillId="2" borderId="4" xfId="0" applyFont="1" applyFill="1" applyBorder="1" applyAlignment="1">
      <alignment/>
    </xf>
    <xf numFmtId="164" fontId="2" fillId="2" borderId="5" xfId="0" applyFont="1" applyFill="1" applyBorder="1" applyAlignment="1">
      <alignment horizontal="left"/>
    </xf>
    <xf numFmtId="164" fontId="2" fillId="0" borderId="18" xfId="0" applyFont="1" applyBorder="1" applyAlignment="1">
      <alignment horizontal="center"/>
    </xf>
    <xf numFmtId="164" fontId="5" fillId="2" borderId="18" xfId="0" applyFont="1" applyFill="1" applyBorder="1" applyAlignment="1">
      <alignment horizontal="left"/>
    </xf>
    <xf numFmtId="164" fontId="0" fillId="0" borderId="19" xfId="0" applyBorder="1" applyAlignment="1">
      <alignment/>
    </xf>
    <xf numFmtId="164" fontId="0" fillId="2" borderId="20" xfId="0" applyFill="1" applyBorder="1" applyAlignment="1">
      <alignment/>
    </xf>
    <xf numFmtId="164" fontId="0" fillId="2" borderId="19" xfId="0" applyFill="1" applyBorder="1" applyAlignment="1">
      <alignment/>
    </xf>
    <xf numFmtId="164" fontId="4" fillId="0" borderId="4" xfId="0" applyNumberFormat="1" applyFont="1" applyBorder="1" applyAlignment="1">
      <alignment/>
    </xf>
    <xf numFmtId="164" fontId="2" fillId="0" borderId="5" xfId="0" applyFont="1" applyBorder="1" applyAlignment="1">
      <alignment horizontal="center"/>
    </xf>
    <xf numFmtId="164" fontId="4" fillId="2" borderId="21" xfId="0" applyFont="1" applyFill="1" applyBorder="1" applyAlignment="1">
      <alignment/>
    </xf>
    <xf numFmtId="164" fontId="2" fillId="2" borderId="22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/>
    </xf>
    <xf numFmtId="164" fontId="4" fillId="2" borderId="12" xfId="0" applyFont="1" applyFill="1" applyBorder="1" applyAlignment="1">
      <alignment horizontal="left"/>
    </xf>
    <xf numFmtId="164" fontId="4" fillId="0" borderId="23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0" xfId="0" applyFont="1" applyFill="1" applyBorder="1" applyAlignment="1">
      <alignment/>
    </xf>
    <xf numFmtId="164" fontId="5" fillId="2" borderId="9" xfId="0" applyFont="1" applyFill="1" applyBorder="1" applyAlignment="1">
      <alignment horizontal="left"/>
    </xf>
    <xf numFmtId="164" fontId="2" fillId="0" borderId="12" xfId="0" applyFont="1" applyBorder="1" applyAlignment="1">
      <alignment/>
    </xf>
    <xf numFmtId="164" fontId="2" fillId="2" borderId="12" xfId="0" applyFont="1" applyFill="1" applyBorder="1" applyAlignment="1">
      <alignment/>
    </xf>
    <xf numFmtId="164" fontId="3" fillId="2" borderId="13" xfId="0" applyFont="1" applyFill="1" applyBorder="1" applyAlignment="1">
      <alignment horizontal="left"/>
    </xf>
    <xf numFmtId="164" fontId="3" fillId="2" borderId="12" xfId="0" applyFont="1" applyFill="1" applyBorder="1" applyAlignment="1">
      <alignment/>
    </xf>
    <xf numFmtId="164" fontId="3" fillId="0" borderId="24" xfId="0" applyFont="1" applyBorder="1" applyAlignment="1">
      <alignment/>
    </xf>
    <xf numFmtId="164" fontId="4" fillId="2" borderId="0" xfId="0" applyFont="1" applyFill="1" applyBorder="1" applyAlignment="1">
      <alignment/>
    </xf>
    <xf numFmtId="164" fontId="2" fillId="0" borderId="10" xfId="0" applyFont="1" applyBorder="1" applyAlignment="1">
      <alignment horizontal="center"/>
    </xf>
    <xf numFmtId="164" fontId="4" fillId="2" borderId="9" xfId="0" applyFont="1" applyFill="1" applyBorder="1" applyAlignment="1">
      <alignment/>
    </xf>
    <xf numFmtId="164" fontId="3" fillId="0" borderId="12" xfId="0" applyFont="1" applyBorder="1" applyAlignment="1">
      <alignment/>
    </xf>
    <xf numFmtId="164" fontId="3" fillId="0" borderId="25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26" xfId="0" applyFont="1" applyBorder="1" applyAlignment="1">
      <alignment/>
    </xf>
    <xf numFmtId="164" fontId="3" fillId="0" borderId="16" xfId="0" applyFont="1" applyBorder="1" applyAlignment="1">
      <alignment/>
    </xf>
    <xf numFmtId="164" fontId="3" fillId="0" borderId="27" xfId="0" applyFont="1" applyBorder="1" applyAlignment="1">
      <alignment/>
    </xf>
    <xf numFmtId="164" fontId="3" fillId="0" borderId="28" xfId="0" applyFont="1" applyBorder="1" applyAlignment="1">
      <alignment/>
    </xf>
    <xf numFmtId="164" fontId="3" fillId="0" borderId="29" xfId="0" applyFont="1" applyBorder="1" applyAlignment="1">
      <alignment/>
    </xf>
    <xf numFmtId="164" fontId="3" fillId="0" borderId="23" xfId="0" applyFont="1" applyBorder="1" applyAlignment="1">
      <alignment/>
    </xf>
    <xf numFmtId="164" fontId="3" fillId="0" borderId="1" xfId="0" applyFont="1" applyBorder="1" applyAlignment="1">
      <alignment/>
    </xf>
    <xf numFmtId="164" fontId="2" fillId="0" borderId="30" xfId="0" applyFont="1" applyBorder="1" applyAlignment="1">
      <alignment/>
    </xf>
    <xf numFmtId="164" fontId="2" fillId="0" borderId="31" xfId="0" applyFont="1" applyBorder="1" applyAlignment="1">
      <alignment horizontal="center"/>
    </xf>
    <xf numFmtId="164" fontId="3" fillId="0" borderId="32" xfId="0" applyFont="1" applyBorder="1" applyAlignment="1">
      <alignment/>
    </xf>
    <xf numFmtId="164" fontId="2" fillId="0" borderId="31" xfId="0" applyFont="1" applyBorder="1" applyAlignment="1">
      <alignment/>
    </xf>
    <xf numFmtId="164" fontId="2" fillId="0" borderId="32" xfId="0" applyFont="1" applyBorder="1" applyAlignment="1">
      <alignment horizontal="center"/>
    </xf>
    <xf numFmtId="164" fontId="2" fillId="0" borderId="33" xfId="0" applyFont="1" applyBorder="1" applyAlignment="1">
      <alignment horizontal="center"/>
    </xf>
    <xf numFmtId="164" fontId="5" fillId="2" borderId="12" xfId="0" applyFont="1" applyFill="1" applyBorder="1" applyAlignment="1">
      <alignment horizontal="left"/>
    </xf>
    <xf numFmtId="164" fontId="4" fillId="2" borderId="13" xfId="0" applyFont="1" applyFill="1" applyBorder="1" applyAlignment="1">
      <alignment/>
    </xf>
    <xf numFmtId="164" fontId="6" fillId="0" borderId="11" xfId="0" applyFont="1" applyBorder="1" applyAlignment="1">
      <alignment horizontal="right"/>
    </xf>
    <xf numFmtId="164" fontId="6" fillId="0" borderId="9" xfId="0" applyFont="1" applyBorder="1" applyAlignment="1">
      <alignment horizontal="left"/>
    </xf>
    <xf numFmtId="164" fontId="4" fillId="2" borderId="1" xfId="0" applyFont="1" applyFill="1" applyBorder="1" applyAlignment="1">
      <alignment/>
    </xf>
    <xf numFmtId="164" fontId="3" fillId="0" borderId="34" xfId="0" applyFont="1" applyBorder="1" applyAlignment="1">
      <alignment/>
    </xf>
    <xf numFmtId="164" fontId="3" fillId="0" borderId="17" xfId="0" applyFont="1" applyBorder="1" applyAlignment="1">
      <alignment/>
    </xf>
    <xf numFmtId="164" fontId="3" fillId="0" borderId="3" xfId="0" applyFont="1" applyBorder="1" applyAlignment="1">
      <alignment horizontal="left"/>
    </xf>
    <xf numFmtId="164" fontId="0" fillId="0" borderId="0" xfId="0" applyNumberFormat="1" applyAlignment="1">
      <alignment/>
    </xf>
    <xf numFmtId="164" fontId="2" fillId="2" borderId="1" xfId="0" applyFont="1" applyFill="1" applyBorder="1" applyAlignment="1">
      <alignment horizontal="right"/>
    </xf>
    <xf numFmtId="164" fontId="2" fillId="2" borderId="1" xfId="0" applyFont="1" applyFill="1" applyBorder="1" applyAlignment="1">
      <alignment horizontal="left"/>
    </xf>
    <xf numFmtId="164" fontId="2" fillId="2" borderId="0" xfId="0" applyFont="1" applyFill="1" applyAlignment="1">
      <alignment horizontal="left"/>
    </xf>
    <xf numFmtId="164" fontId="4" fillId="0" borderId="25" xfId="0" applyFont="1" applyBorder="1" applyAlignment="1">
      <alignment/>
    </xf>
    <xf numFmtId="164" fontId="5" fillId="2" borderId="0" xfId="0" applyFont="1" applyFill="1" applyAlignment="1">
      <alignment/>
    </xf>
    <xf numFmtId="164" fontId="4" fillId="2" borderId="0" xfId="0" applyFont="1" applyFill="1" applyAlignment="1">
      <alignment horizontal="left"/>
    </xf>
    <xf numFmtId="164" fontId="4" fillId="0" borderId="26" xfId="0" applyFont="1" applyBorder="1" applyAlignment="1">
      <alignment/>
    </xf>
    <xf numFmtId="164" fontId="4" fillId="0" borderId="34" xfId="0" applyFont="1" applyBorder="1" applyAlignment="1">
      <alignment/>
    </xf>
    <xf numFmtId="164" fontId="5" fillId="2" borderId="1" xfId="0" applyFont="1" applyFill="1" applyBorder="1" applyAlignment="1">
      <alignment horizontal="left"/>
    </xf>
    <xf numFmtId="164" fontId="4" fillId="0" borderId="29" xfId="0" applyFont="1" applyBorder="1" applyAlignment="1">
      <alignment/>
    </xf>
    <xf numFmtId="164" fontId="2" fillId="0" borderId="35" xfId="0" applyFont="1" applyBorder="1" applyAlignment="1">
      <alignment/>
    </xf>
    <xf numFmtId="164" fontId="2" fillId="2" borderId="3" xfId="0" applyFont="1" applyFill="1" applyBorder="1" applyAlignment="1">
      <alignment/>
    </xf>
    <xf numFmtId="164" fontId="2" fillId="2" borderId="3" xfId="0" applyFont="1" applyFill="1" applyBorder="1" applyAlignment="1">
      <alignment horizontal="left"/>
    </xf>
    <xf numFmtId="164" fontId="2" fillId="0" borderId="36" xfId="0" applyFont="1" applyBorder="1" applyAlignment="1">
      <alignment horizontal="center"/>
    </xf>
    <xf numFmtId="164" fontId="2" fillId="0" borderId="37" xfId="0" applyFont="1" applyBorder="1" applyAlignment="1">
      <alignment horizontal="center"/>
    </xf>
    <xf numFmtId="164" fontId="2" fillId="0" borderId="36" xfId="0" applyFont="1" applyBorder="1" applyAlignment="1">
      <alignment/>
    </xf>
    <xf numFmtId="164" fontId="4" fillId="0" borderId="28" xfId="0" applyFont="1" applyBorder="1" applyAlignment="1">
      <alignment horizontal="left"/>
    </xf>
    <xf numFmtId="164" fontId="2" fillId="0" borderId="38" xfId="0" applyFont="1" applyBorder="1" applyAlignment="1">
      <alignment horizontal="center"/>
    </xf>
    <xf numFmtId="164" fontId="2" fillId="0" borderId="1" xfId="0" applyFont="1" applyBorder="1" applyAlignment="1">
      <alignment horizontal="right"/>
    </xf>
    <xf numFmtId="164" fontId="5" fillId="2" borderId="11" xfId="0" applyFont="1" applyFill="1" applyBorder="1" applyAlignment="1">
      <alignment/>
    </xf>
    <xf numFmtId="164" fontId="4" fillId="2" borderId="17" xfId="0" applyFont="1" applyFill="1" applyBorder="1" applyAlignment="1">
      <alignment horizontal="left"/>
    </xf>
    <xf numFmtId="164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64" fontId="2" fillId="0" borderId="0" xfId="0" applyFont="1" applyAlignment="1">
      <alignment horizontal="right" vertical="top"/>
    </xf>
    <xf numFmtId="166" fontId="2" fillId="0" borderId="0" xfId="0" applyNumberFormat="1" applyFont="1" applyAlignment="1">
      <alignment horizontal="right" vertical="top" textRotation="90"/>
    </xf>
    <xf numFmtId="166" fontId="2" fillId="0" borderId="25" xfId="0" applyNumberFormat="1" applyFont="1" applyBorder="1" applyAlignment="1">
      <alignment horizontal="right" vertical="top" textRotation="90"/>
    </xf>
    <xf numFmtId="166" fontId="2" fillId="0" borderId="3" xfId="0" applyNumberFormat="1" applyFont="1" applyBorder="1" applyAlignment="1">
      <alignment horizontal="right" vertical="top" textRotation="90"/>
    </xf>
    <xf numFmtId="166" fontId="2" fillId="0" borderId="2" xfId="0" applyNumberFormat="1" applyFont="1" applyBorder="1" applyAlignment="1">
      <alignment horizontal="right" vertical="top" textRotation="90"/>
    </xf>
    <xf numFmtId="166" fontId="2" fillId="0" borderId="15" xfId="0" applyNumberFormat="1" applyFont="1" applyBorder="1" applyAlignment="1">
      <alignment horizontal="right" vertical="top" textRotation="90"/>
    </xf>
    <xf numFmtId="164" fontId="2" fillId="0" borderId="0" xfId="0" applyFont="1" applyAlignment="1">
      <alignment vertical="top"/>
    </xf>
    <xf numFmtId="164" fontId="2" fillId="0" borderId="0" xfId="0" applyFont="1" applyAlignment="1">
      <alignment horizontal="left" vertical="top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9" fontId="2" fillId="0" borderId="0" xfId="0" applyNumberFormat="1" applyFont="1" applyAlignment="1">
      <alignment horizontal="right" vertical="top"/>
    </xf>
    <xf numFmtId="170" fontId="2" fillId="0" borderId="0" xfId="0" applyNumberFormat="1" applyFont="1" applyAlignment="1">
      <alignment horizontal="right" vertical="top"/>
    </xf>
    <xf numFmtId="164" fontId="2" fillId="0" borderId="0" xfId="0" applyFont="1" applyAlignment="1">
      <alignment textRotation="90"/>
    </xf>
    <xf numFmtId="164" fontId="2" fillId="0" borderId="26" xfId="0" applyFont="1" applyBorder="1" applyAlignment="1">
      <alignment textRotation="90"/>
    </xf>
    <xf numFmtId="164" fontId="2" fillId="0" borderId="0" xfId="0" applyFont="1" applyBorder="1" applyAlignment="1">
      <alignment textRotation="90"/>
    </xf>
    <xf numFmtId="164" fontId="2" fillId="0" borderId="5" xfId="0" applyFont="1" applyBorder="1" applyAlignment="1">
      <alignment textRotation="90"/>
    </xf>
    <xf numFmtId="164" fontId="2" fillId="0" borderId="16" xfId="0" applyFont="1" applyBorder="1" applyAlignment="1">
      <alignment textRotation="90"/>
    </xf>
    <xf numFmtId="164" fontId="2" fillId="0" borderId="26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16" xfId="0" applyFont="1" applyBorder="1" applyAlignment="1">
      <alignment/>
    </xf>
    <xf numFmtId="164" fontId="2" fillId="2" borderId="39" xfId="0" applyFont="1" applyFill="1" applyBorder="1" applyAlignment="1">
      <alignment horizontal="justify" vertical="center" wrapText="1"/>
    </xf>
    <xf numFmtId="164" fontId="2" fillId="0" borderId="29" xfId="0" applyFont="1" applyBorder="1" applyAlignment="1">
      <alignment textRotation="90"/>
    </xf>
    <xf numFmtId="164" fontId="2" fillId="0" borderId="1" xfId="0" applyFont="1" applyBorder="1" applyAlignment="1">
      <alignment textRotation="90"/>
    </xf>
    <xf numFmtId="164" fontId="2" fillId="0" borderId="12" xfId="0" applyFont="1" applyBorder="1" applyAlignment="1">
      <alignment textRotation="90"/>
    </xf>
    <xf numFmtId="164" fontId="2" fillId="0" borderId="13" xfId="0" applyFont="1" applyBorder="1" applyAlignment="1">
      <alignment textRotation="90"/>
    </xf>
    <xf numFmtId="164" fontId="2" fillId="0" borderId="23" xfId="0" applyFont="1" applyBorder="1" applyAlignment="1">
      <alignment textRotation="90"/>
    </xf>
    <xf numFmtId="164" fontId="2" fillId="0" borderId="0" xfId="0" applyFont="1" applyAlignment="1">
      <alignment horizontal="left" textRotation="90"/>
    </xf>
    <xf numFmtId="166" fontId="2" fillId="0" borderId="0" xfId="0" applyNumberFormat="1" applyFont="1" applyAlignment="1">
      <alignment textRotation="90"/>
    </xf>
    <xf numFmtId="164" fontId="2" fillId="0" borderId="0" xfId="0" applyNumberFormat="1" applyFont="1" applyAlignment="1">
      <alignment textRotation="90"/>
    </xf>
    <xf numFmtId="169" fontId="2" fillId="0" borderId="0" xfId="0" applyNumberFormat="1" applyFont="1" applyAlignment="1">
      <alignment textRotation="90"/>
    </xf>
    <xf numFmtId="164" fontId="2" fillId="0" borderId="0" xfId="0" applyFont="1" applyBorder="1" applyAlignment="1">
      <alignment horizontal="left" textRotation="90"/>
    </xf>
    <xf numFmtId="164" fontId="2" fillId="0" borderId="0" xfId="0" applyNumberFormat="1" applyFont="1" applyBorder="1" applyAlignment="1">
      <alignment textRotation="90"/>
    </xf>
    <xf numFmtId="170" fontId="2" fillId="0" borderId="0" xfId="0" applyNumberFormat="1" applyFont="1" applyBorder="1" applyAlignment="1">
      <alignment textRotation="90"/>
    </xf>
    <xf numFmtId="166" fontId="2" fillId="0" borderId="0" xfId="0" applyNumberFormat="1" applyFont="1" applyBorder="1" applyAlignment="1">
      <alignment textRotation="90"/>
    </xf>
    <xf numFmtId="164" fontId="2" fillId="0" borderId="25" xfId="0" applyFont="1" applyBorder="1" applyAlignment="1">
      <alignment/>
    </xf>
    <xf numFmtId="164" fontId="5" fillId="2" borderId="26" xfId="0" applyFont="1" applyFill="1" applyBorder="1" applyAlignment="1">
      <alignment/>
    </xf>
    <xf numFmtId="164" fontId="5" fillId="3" borderId="0" xfId="0" applyFont="1" applyFill="1" applyBorder="1" applyAlignment="1">
      <alignment/>
    </xf>
    <xf numFmtId="164" fontId="5" fillId="3" borderId="5" xfId="0" applyFont="1" applyFill="1" applyBorder="1" applyAlignment="1">
      <alignment/>
    </xf>
    <xf numFmtId="164" fontId="5" fillId="3" borderId="4" xfId="0" applyFont="1" applyFill="1" applyBorder="1" applyAlignment="1">
      <alignment/>
    </xf>
    <xf numFmtId="164" fontId="5" fillId="3" borderId="16" xfId="0" applyFont="1" applyFill="1" applyBorder="1" applyAlignment="1">
      <alignment/>
    </xf>
    <xf numFmtId="164" fontId="5" fillId="3" borderId="26" xfId="0" applyFont="1" applyFill="1" applyBorder="1" applyAlignment="1">
      <alignment/>
    </xf>
    <xf numFmtId="164" fontId="5" fillId="0" borderId="0" xfId="0" applyFont="1" applyAlignment="1">
      <alignment/>
    </xf>
    <xf numFmtId="169" fontId="5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left"/>
    </xf>
    <xf numFmtId="170" fontId="2" fillId="0" borderId="0" xfId="0" applyNumberFormat="1" applyFont="1" applyAlignment="1">
      <alignment horizontal="left"/>
    </xf>
    <xf numFmtId="164" fontId="2" fillId="0" borderId="34" xfId="0" applyFont="1" applyBorder="1" applyAlignment="1">
      <alignment horizontal="center"/>
    </xf>
    <xf numFmtId="164" fontId="4" fillId="2" borderId="34" xfId="0" applyFont="1" applyFill="1" applyBorder="1" applyAlignment="1">
      <alignment/>
    </xf>
    <xf numFmtId="164" fontId="4" fillId="3" borderId="9" xfId="0" applyFont="1" applyFill="1" applyBorder="1" applyAlignment="1">
      <alignment/>
    </xf>
    <xf numFmtId="164" fontId="4" fillId="3" borderId="10" xfId="0" applyFont="1" applyFill="1" applyBorder="1" applyAlignment="1">
      <alignment/>
    </xf>
    <xf numFmtId="164" fontId="4" fillId="3" borderId="11" xfId="0" applyFont="1" applyFill="1" applyBorder="1" applyAlignment="1">
      <alignment/>
    </xf>
    <xf numFmtId="164" fontId="4" fillId="3" borderId="17" xfId="0" applyFont="1" applyFill="1" applyBorder="1" applyAlignment="1">
      <alignment/>
    </xf>
    <xf numFmtId="164" fontId="4" fillId="3" borderId="34" xfId="0" applyFont="1" applyFill="1" applyBorder="1" applyAlignment="1">
      <alignment/>
    </xf>
    <xf numFmtId="164" fontId="2" fillId="0" borderId="9" xfId="0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 horizontal="left"/>
    </xf>
    <xf numFmtId="164" fontId="5" fillId="2" borderId="5" xfId="0" applyFont="1" applyFill="1" applyBorder="1" applyAlignment="1">
      <alignment/>
    </xf>
    <xf numFmtId="164" fontId="2" fillId="0" borderId="29" xfId="0" applyFont="1" applyBorder="1" applyAlignment="1">
      <alignment horizontal="center"/>
    </xf>
    <xf numFmtId="164" fontId="4" fillId="3" borderId="26" xfId="0" applyFont="1" applyFill="1" applyBorder="1" applyAlignment="1">
      <alignment/>
    </xf>
    <xf numFmtId="164" fontId="4" fillId="3" borderId="0" xfId="0" applyFont="1" applyFill="1" applyBorder="1" applyAlignment="1">
      <alignment/>
    </xf>
    <xf numFmtId="164" fontId="4" fillId="2" borderId="12" xfId="0" applyFont="1" applyFill="1" applyBorder="1" applyAlignment="1">
      <alignment/>
    </xf>
    <xf numFmtId="164" fontId="4" fillId="3" borderId="13" xfId="0" applyFont="1" applyFill="1" applyBorder="1" applyAlignment="1">
      <alignment/>
    </xf>
    <xf numFmtId="164" fontId="4" fillId="3" borderId="1" xfId="0" applyFont="1" applyFill="1" applyBorder="1" applyAlignment="1">
      <alignment/>
    </xf>
    <xf numFmtId="164" fontId="4" fillId="3" borderId="12" xfId="0" applyFont="1" applyFill="1" applyBorder="1" applyAlignment="1">
      <alignment/>
    </xf>
    <xf numFmtId="164" fontId="4" fillId="3" borderId="16" xfId="0" applyFont="1" applyFill="1" applyBorder="1" applyAlignment="1">
      <alignment/>
    </xf>
    <xf numFmtId="164" fontId="5" fillId="3" borderId="25" xfId="0" applyFont="1" applyFill="1" applyBorder="1" applyAlignment="1">
      <alignment/>
    </xf>
    <xf numFmtId="164" fontId="5" fillId="3" borderId="3" xfId="0" applyFont="1" applyFill="1" applyBorder="1" applyAlignment="1">
      <alignment/>
    </xf>
    <xf numFmtId="164" fontId="5" fillId="3" borderId="2" xfId="0" applyFont="1" applyFill="1" applyBorder="1" applyAlignment="1">
      <alignment/>
    </xf>
    <xf numFmtId="164" fontId="5" fillId="2" borderId="3" xfId="0" applyFont="1" applyFill="1" applyBorder="1" applyAlignment="1">
      <alignment/>
    </xf>
    <xf numFmtId="164" fontId="5" fillId="3" borderId="15" xfId="0" applyFont="1" applyFill="1" applyBorder="1" applyAlignment="1">
      <alignment/>
    </xf>
    <xf numFmtId="171" fontId="2" fillId="0" borderId="0" xfId="0" applyNumberFormat="1" applyFont="1" applyAlignment="1">
      <alignment/>
    </xf>
    <xf numFmtId="164" fontId="4" fillId="3" borderId="29" xfId="0" applyFont="1" applyFill="1" applyBorder="1" applyAlignment="1">
      <alignment/>
    </xf>
    <xf numFmtId="164" fontId="4" fillId="3" borderId="23" xfId="0" applyFont="1" applyFill="1" applyBorder="1" applyAlignment="1">
      <alignment/>
    </xf>
    <xf numFmtId="170" fontId="2" fillId="0" borderId="0" xfId="0" applyNumberFormat="1" applyFont="1" applyBorder="1" applyAlignment="1">
      <alignment/>
    </xf>
    <xf numFmtId="164" fontId="5" fillId="2" borderId="16" xfId="0" applyFont="1" applyFill="1" applyBorder="1" applyAlignment="1">
      <alignment/>
    </xf>
    <xf numFmtId="164" fontId="4" fillId="2" borderId="23" xfId="0" applyFont="1" applyFill="1" applyBorder="1" applyAlignment="1">
      <alignment/>
    </xf>
    <xf numFmtId="164" fontId="5" fillId="2" borderId="25" xfId="0" applyFont="1" applyFill="1" applyBorder="1" applyAlignment="1">
      <alignment/>
    </xf>
    <xf numFmtId="164" fontId="2" fillId="0" borderId="40" xfId="0" applyFont="1" applyBorder="1" applyAlignment="1">
      <alignment horizontal="center"/>
    </xf>
    <xf numFmtId="164" fontId="4" fillId="3" borderId="5" xfId="0" applyFont="1" applyFill="1" applyBorder="1" applyAlignment="1">
      <alignment/>
    </xf>
    <xf numFmtId="164" fontId="5" fillId="2" borderId="14" xfId="0" applyFont="1" applyFill="1" applyBorder="1" applyAlignment="1">
      <alignment/>
    </xf>
    <xf numFmtId="164" fontId="4" fillId="0" borderId="0" xfId="0" applyFont="1" applyAlignment="1">
      <alignment/>
    </xf>
    <xf numFmtId="164" fontId="5" fillId="3" borderId="6" xfId="0" applyFont="1" applyFill="1" applyBorder="1" applyAlignment="1">
      <alignment/>
    </xf>
    <xf numFmtId="164" fontId="5" fillId="3" borderId="7" xfId="0" applyFont="1" applyFill="1" applyBorder="1" applyAlignment="1">
      <alignment/>
    </xf>
    <xf numFmtId="164" fontId="5" fillId="2" borderId="8" xfId="0" applyFont="1" applyFill="1" applyBorder="1" applyAlignment="1">
      <alignment/>
    </xf>
    <xf numFmtId="164" fontId="2" fillId="0" borderId="34" xfId="0" applyFont="1" applyBorder="1" applyAlignment="1">
      <alignment/>
    </xf>
    <xf numFmtId="164" fontId="5" fillId="2" borderId="28" xfId="0" applyFont="1" applyFill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3" fillId="0" borderId="3" xfId="0" applyFont="1" applyFill="1" applyBorder="1" applyAlignment="1">
      <alignment/>
    </xf>
    <xf numFmtId="164" fontId="3" fillId="0" borderId="3" xfId="0" applyFont="1" applyFill="1" applyBorder="1" applyAlignment="1">
      <alignment horizontal="left"/>
    </xf>
    <xf numFmtId="164" fontId="3" fillId="2" borderId="3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2" fillId="0" borderId="15" xfId="0" applyFont="1" applyFill="1" applyBorder="1" applyAlignment="1">
      <alignment/>
    </xf>
    <xf numFmtId="164" fontId="2" fillId="0" borderId="26" xfId="0" applyFont="1" applyBorder="1" applyAlignment="1">
      <alignment horizontal="center"/>
    </xf>
    <xf numFmtId="164" fontId="2" fillId="0" borderId="16" xfId="0" applyFont="1" applyFill="1" applyBorder="1" applyAlignment="1">
      <alignment/>
    </xf>
    <xf numFmtId="164" fontId="3" fillId="0" borderId="15" xfId="0" applyFont="1" applyFill="1" applyBorder="1" applyAlignment="1">
      <alignment horizontal="left"/>
    </xf>
    <xf numFmtId="171" fontId="3" fillId="2" borderId="1" xfId="0" applyNumberFormat="1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left"/>
    </xf>
    <xf numFmtId="164" fontId="2" fillId="0" borderId="23" xfId="0" applyFont="1" applyFill="1" applyBorder="1" applyAlignment="1">
      <alignment/>
    </xf>
    <xf numFmtId="164" fontId="3" fillId="0" borderId="16" xfId="0" applyFont="1" applyFill="1" applyBorder="1" applyAlignment="1">
      <alignment horizontal="left"/>
    </xf>
    <xf numFmtId="164" fontId="3" fillId="0" borderId="29" xfId="0" applyFont="1" applyFill="1" applyBorder="1" applyAlignment="1">
      <alignment/>
    </xf>
    <xf numFmtId="164" fontId="2" fillId="0" borderId="26" xfId="0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2" fillId="0" borderId="29" xfId="0" applyFont="1" applyFill="1" applyBorder="1" applyAlignment="1">
      <alignment horizontal="center"/>
    </xf>
    <xf numFmtId="164" fontId="3" fillId="0" borderId="23" xfId="0" applyFont="1" applyFill="1" applyBorder="1" applyAlignment="1">
      <alignment horizontal="left"/>
    </xf>
    <xf numFmtId="164" fontId="2" fillId="0" borderId="25" xfId="0" applyFont="1" applyFill="1" applyBorder="1" applyAlignment="1">
      <alignment/>
    </xf>
    <xf numFmtId="164" fontId="2" fillId="0" borderId="26" xfId="0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2" fillId="0" borderId="9" xfId="0" applyFont="1" applyBorder="1" applyAlignment="1">
      <alignment/>
    </xf>
    <xf numFmtId="164" fontId="3" fillId="0" borderId="9" xfId="0" applyFont="1" applyBorder="1" applyAlignment="1">
      <alignment/>
    </xf>
    <xf numFmtId="164" fontId="3" fillId="0" borderId="9" xfId="0" applyFont="1" applyBorder="1" applyAlignment="1">
      <alignment horizontal="left"/>
    </xf>
    <xf numFmtId="164" fontId="3" fillId="2" borderId="0" xfId="0" applyFont="1" applyFill="1" applyAlignment="1">
      <alignment horizontal="left"/>
    </xf>
    <xf numFmtId="164" fontId="5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2" fillId="0" borderId="41" xfId="0" applyFont="1" applyBorder="1" applyAlignment="1">
      <alignment horizontal="left"/>
    </xf>
    <xf numFmtId="164" fontId="3" fillId="0" borderId="42" xfId="0" applyFont="1" applyBorder="1" applyAlignment="1">
      <alignment horizontal="left"/>
    </xf>
    <xf numFmtId="164" fontId="3" fillId="0" borderId="42" xfId="0" applyFont="1" applyBorder="1" applyAlignment="1">
      <alignment/>
    </xf>
    <xf numFmtId="164" fontId="4" fillId="0" borderId="42" xfId="0" applyFont="1" applyBorder="1" applyAlignment="1">
      <alignment/>
    </xf>
    <xf numFmtId="164" fontId="4" fillId="0" borderId="42" xfId="0" applyFont="1" applyBorder="1" applyAlignment="1">
      <alignment horizontal="left"/>
    </xf>
    <xf numFmtId="164" fontId="3" fillId="2" borderId="42" xfId="0" applyFont="1" applyFill="1" applyBorder="1" applyAlignment="1">
      <alignment/>
    </xf>
    <xf numFmtId="164" fontId="3" fillId="2" borderId="42" xfId="0" applyFont="1" applyFill="1" applyBorder="1" applyAlignment="1">
      <alignment horizontal="left"/>
    </xf>
    <xf numFmtId="164" fontId="3" fillId="0" borderId="43" xfId="0" applyFont="1" applyBorder="1" applyAlignment="1">
      <alignment/>
    </xf>
    <xf numFmtId="164" fontId="2" fillId="0" borderId="21" xfId="0" applyFont="1" applyBorder="1" applyAlignment="1">
      <alignment horizontal="left"/>
    </xf>
    <xf numFmtId="164" fontId="2" fillId="0" borderId="18" xfId="0" applyFont="1" applyBorder="1" applyAlignment="1">
      <alignment/>
    </xf>
    <xf numFmtId="164" fontId="3" fillId="0" borderId="44" xfId="0" applyFont="1" applyBorder="1" applyAlignment="1">
      <alignment horizontal="left"/>
    </xf>
    <xf numFmtId="164" fontId="3" fillId="0" borderId="20" xfId="0" applyFont="1" applyBorder="1" applyAlignment="1">
      <alignment horizontal="left"/>
    </xf>
    <xf numFmtId="164" fontId="3" fillId="0" borderId="20" xfId="0" applyFont="1" applyBorder="1" applyAlignment="1">
      <alignment/>
    </xf>
    <xf numFmtId="164" fontId="3" fillId="2" borderId="20" xfId="0" applyFont="1" applyFill="1" applyBorder="1" applyAlignment="1">
      <alignment/>
    </xf>
    <xf numFmtId="164" fontId="3" fillId="2" borderId="20" xfId="0" applyFont="1" applyFill="1" applyBorder="1" applyAlignment="1">
      <alignment horizontal="left"/>
    </xf>
    <xf numFmtId="164" fontId="3" fillId="0" borderId="19" xfId="0" applyFont="1" applyBorder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  <xf numFmtId="171" fontId="3" fillId="0" borderId="0" xfId="0" applyNumberFormat="1" applyFont="1" applyAlignment="1">
      <alignment/>
    </xf>
    <xf numFmtId="164" fontId="2" fillId="0" borderId="41" xfId="0" applyFont="1" applyBorder="1" applyAlignment="1">
      <alignment/>
    </xf>
    <xf numFmtId="164" fontId="5" fillId="0" borderId="42" xfId="0" applyFont="1" applyBorder="1" applyAlignment="1">
      <alignment/>
    </xf>
    <xf numFmtId="164" fontId="5" fillId="0" borderId="42" xfId="0" applyFont="1" applyBorder="1" applyAlignment="1">
      <alignment horizontal="left"/>
    </xf>
    <xf numFmtId="164" fontId="3" fillId="0" borderId="43" xfId="0" applyFont="1" applyFill="1" applyBorder="1" applyAlignment="1">
      <alignment/>
    </xf>
    <xf numFmtId="164" fontId="2" fillId="0" borderId="21" xfId="0" applyFont="1" applyBorder="1" applyAlignment="1">
      <alignment/>
    </xf>
    <xf numFmtId="164" fontId="2" fillId="0" borderId="18" xfId="0" applyFont="1" applyFill="1" applyBorder="1" applyAlignment="1">
      <alignment/>
    </xf>
    <xf numFmtId="164" fontId="4" fillId="0" borderId="0" xfId="0" applyNumberFormat="1" applyFont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left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3" fillId="0" borderId="44" xfId="0" applyFont="1" applyBorder="1" applyAlignment="1">
      <alignment/>
    </xf>
    <xf numFmtId="164" fontId="3" fillId="0" borderId="19" xfId="0" applyFont="1" applyFill="1" applyBorder="1" applyAlignment="1">
      <alignment/>
    </xf>
    <xf numFmtId="164" fontId="2" fillId="0" borderId="20" xfId="0" applyFont="1" applyBorder="1" applyAlignment="1">
      <alignment/>
    </xf>
    <xf numFmtId="164" fontId="3" fillId="0" borderId="20" xfId="0" applyFont="1" applyBorder="1" applyAlignment="1">
      <alignment/>
    </xf>
    <xf numFmtId="164" fontId="2" fillId="0" borderId="20" xfId="0" applyFont="1" applyBorder="1" applyAlignment="1">
      <alignment/>
    </xf>
    <xf numFmtId="164" fontId="2" fillId="0" borderId="20" xfId="0" applyFont="1" applyBorder="1" applyAlignment="1">
      <alignment horizontal="left"/>
    </xf>
    <xf numFmtId="164" fontId="2" fillId="2" borderId="20" xfId="0" applyFont="1" applyFill="1" applyBorder="1" applyAlignment="1">
      <alignment/>
    </xf>
    <xf numFmtId="164" fontId="2" fillId="2" borderId="20" xfId="0" applyFont="1" applyFill="1" applyBorder="1" applyAlignment="1">
      <alignment horizontal="left"/>
    </xf>
    <xf numFmtId="171" fontId="3" fillId="0" borderId="9" xfId="0" applyNumberFormat="1" applyFont="1" applyBorder="1" applyAlignment="1">
      <alignment/>
    </xf>
    <xf numFmtId="164" fontId="3" fillId="0" borderId="0" xfId="0" applyFont="1" applyFill="1" applyBorder="1" applyAlignment="1">
      <alignment/>
    </xf>
    <xf numFmtId="164" fontId="5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ilkku_Pesäpallon miesten piirinmestaruus" xfId="20"/>
  </cellStyles>
  <dxfs count="1">
    <dxf>
      <font>
        <b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281124"/>
  <dimension ref="B4:AL42"/>
  <sheetViews>
    <sheetView workbookViewId="0" topLeftCell="A1">
      <selection activeCell="E17" sqref="E17"/>
    </sheetView>
  </sheetViews>
  <sheetFormatPr defaultColWidth="9.140625" defaultRowHeight="12.75"/>
  <cols>
    <col min="1" max="1" width="3.00390625" style="1" customWidth="1"/>
    <col min="2" max="2" width="14.28125" style="1" customWidth="1"/>
    <col min="3" max="4" width="3.00390625" style="1" customWidth="1"/>
    <col min="5" max="5" width="4.140625" style="2" customWidth="1"/>
    <col min="6" max="6" width="6.7109375" style="1" customWidth="1"/>
    <col min="7" max="7" width="2.140625" style="1" customWidth="1"/>
    <col min="8" max="8" width="13.8515625" style="1" customWidth="1"/>
    <col min="9" max="10" width="3.00390625" style="1" customWidth="1"/>
    <col min="11" max="11" width="6.8515625" style="2" customWidth="1"/>
    <col min="12" max="31" width="2.140625" style="1" customWidth="1"/>
    <col min="32" max="32" width="3.00390625" style="1" customWidth="1"/>
    <col min="33" max="34" width="2.140625" style="1" customWidth="1"/>
    <col min="35" max="35" width="17.421875" style="1" customWidth="1"/>
    <col min="36" max="37" width="3.8515625" style="1" customWidth="1"/>
    <col min="38" max="38" width="4.28125" style="1" customWidth="1"/>
    <col min="39" max="41" width="2.140625" style="1" customWidth="1"/>
    <col min="42" max="16384" width="9.140625" style="1" customWidth="1"/>
  </cols>
  <sheetData>
    <row r="4" spans="2:8" ht="12">
      <c r="B4" s="1" t="s">
        <v>0</v>
      </c>
      <c r="H4" s="1" t="s">
        <v>1</v>
      </c>
    </row>
    <row r="5" spans="2:11" ht="12">
      <c r="B5" s="1" t="s">
        <v>2</v>
      </c>
      <c r="C5" s="1" t="s">
        <v>3</v>
      </c>
      <c r="D5" s="1" t="s">
        <v>4</v>
      </c>
      <c r="E5" s="2" t="s">
        <v>5</v>
      </c>
      <c r="H5" s="1" t="s">
        <v>2</v>
      </c>
      <c r="I5" s="1" t="s">
        <v>3</v>
      </c>
      <c r="J5" s="1" t="s">
        <v>4</v>
      </c>
      <c r="K5" s="2" t="s">
        <v>5</v>
      </c>
    </row>
    <row r="6" spans="2:38" ht="12">
      <c r="B6" s="1" t="s">
        <v>6</v>
      </c>
      <c r="C6" s="1">
        <v>20</v>
      </c>
      <c r="D6" s="1">
        <v>8</v>
      </c>
      <c r="E6" s="2" t="s">
        <v>7</v>
      </c>
      <c r="H6" s="1" t="s">
        <v>8</v>
      </c>
      <c r="I6" s="1">
        <v>19</v>
      </c>
      <c r="J6" s="1">
        <v>9</v>
      </c>
      <c r="K6" s="2" t="s">
        <v>9</v>
      </c>
      <c r="AL6" s="3"/>
    </row>
    <row r="7" spans="2:38" ht="12">
      <c r="B7" s="1" t="s">
        <v>10</v>
      </c>
      <c r="C7" s="1">
        <v>18</v>
      </c>
      <c r="D7" s="1">
        <v>12</v>
      </c>
      <c r="E7" s="2" t="s">
        <v>11</v>
      </c>
      <c r="F7" s="4"/>
      <c r="H7" s="1" t="s">
        <v>12</v>
      </c>
      <c r="I7" s="1">
        <v>23</v>
      </c>
      <c r="J7" s="1">
        <v>12</v>
      </c>
      <c r="K7" s="2" t="s">
        <v>13</v>
      </c>
      <c r="AL7" s="3"/>
    </row>
    <row r="8" spans="2:38" ht="12">
      <c r="B8" s="1" t="s">
        <v>14</v>
      </c>
      <c r="C8" s="1">
        <v>17</v>
      </c>
      <c r="D8" s="1">
        <v>12</v>
      </c>
      <c r="E8" s="2" t="s">
        <v>15</v>
      </c>
      <c r="F8" s="4"/>
      <c r="H8" s="1" t="s">
        <v>16</v>
      </c>
      <c r="I8" s="1">
        <v>18</v>
      </c>
      <c r="J8" s="1">
        <v>10</v>
      </c>
      <c r="K8" s="2" t="s">
        <v>17</v>
      </c>
      <c r="L8" s="4"/>
      <c r="AL8" s="3"/>
    </row>
    <row r="9" spans="2:38" ht="12">
      <c r="B9" s="1" t="s">
        <v>18</v>
      </c>
      <c r="C9" s="1">
        <v>15</v>
      </c>
      <c r="D9" s="1">
        <v>12</v>
      </c>
      <c r="E9" s="2" t="s">
        <v>19</v>
      </c>
      <c r="F9" s="4"/>
      <c r="H9" s="1" t="s">
        <v>20</v>
      </c>
      <c r="I9" s="1">
        <v>18</v>
      </c>
      <c r="J9" s="1">
        <v>12</v>
      </c>
      <c r="K9" s="2" t="s">
        <v>11</v>
      </c>
      <c r="L9" s="4"/>
      <c r="AL9" s="3"/>
    </row>
    <row r="10" spans="2:38" ht="12">
      <c r="B10" s="1" t="s">
        <v>21</v>
      </c>
      <c r="C10" s="1">
        <v>17</v>
      </c>
      <c r="D10" s="1">
        <v>14</v>
      </c>
      <c r="E10" s="2" t="s">
        <v>22</v>
      </c>
      <c r="F10" s="4"/>
      <c r="H10" s="1" t="s">
        <v>23</v>
      </c>
      <c r="I10" s="1">
        <v>17</v>
      </c>
      <c r="J10" s="1">
        <v>13</v>
      </c>
      <c r="K10" s="2" t="s">
        <v>24</v>
      </c>
      <c r="L10" s="4"/>
      <c r="AL10" s="3"/>
    </row>
    <row r="11" spans="2:12" ht="12">
      <c r="B11" s="1" t="s">
        <v>25</v>
      </c>
      <c r="C11" s="1">
        <v>16</v>
      </c>
      <c r="D11" s="1">
        <v>14</v>
      </c>
      <c r="E11" s="2" t="s">
        <v>26</v>
      </c>
      <c r="F11" s="4"/>
      <c r="H11" s="1" t="s">
        <v>27</v>
      </c>
      <c r="I11" s="1">
        <v>16</v>
      </c>
      <c r="J11" s="1">
        <v>14</v>
      </c>
      <c r="K11" s="2" t="s">
        <v>26</v>
      </c>
      <c r="L11" s="4"/>
    </row>
    <row r="12" spans="2:12" ht="12">
      <c r="B12" s="1" t="s">
        <v>28</v>
      </c>
      <c r="C12" s="1">
        <v>15</v>
      </c>
      <c r="D12" s="1">
        <v>14</v>
      </c>
      <c r="E12" s="2" t="s">
        <v>29</v>
      </c>
      <c r="F12" s="4"/>
      <c r="H12" s="1" t="s">
        <v>30</v>
      </c>
      <c r="I12" s="1">
        <v>14</v>
      </c>
      <c r="J12" s="1">
        <v>13</v>
      </c>
      <c r="K12" s="2" t="s">
        <v>31</v>
      </c>
      <c r="L12" s="4"/>
    </row>
    <row r="13" spans="2:12" ht="12">
      <c r="B13" s="1" t="s">
        <v>32</v>
      </c>
      <c r="C13" s="1">
        <v>14</v>
      </c>
      <c r="D13" s="1">
        <v>14</v>
      </c>
      <c r="E13" s="2" t="s">
        <v>33</v>
      </c>
      <c r="F13" s="4"/>
      <c r="H13" s="1" t="s">
        <v>34</v>
      </c>
      <c r="I13" s="1">
        <v>15</v>
      </c>
      <c r="J13" s="1">
        <v>17</v>
      </c>
      <c r="K13" s="2" t="s">
        <v>35</v>
      </c>
      <c r="L13" s="4"/>
    </row>
    <row r="14" spans="2:12" ht="12">
      <c r="B14" s="1" t="s">
        <v>36</v>
      </c>
      <c r="C14" s="1">
        <v>12</v>
      </c>
      <c r="D14" s="1">
        <v>13</v>
      </c>
      <c r="E14" s="2" t="s">
        <v>37</v>
      </c>
      <c r="F14" s="4"/>
      <c r="H14" s="1" t="s">
        <v>38</v>
      </c>
      <c r="I14" s="1">
        <v>13</v>
      </c>
      <c r="J14" s="1">
        <v>15</v>
      </c>
      <c r="K14" s="2" t="s">
        <v>39</v>
      </c>
      <c r="L14" s="4"/>
    </row>
    <row r="15" spans="2:12" ht="12">
      <c r="B15" s="1" t="s">
        <v>40</v>
      </c>
      <c r="C15" s="1">
        <v>14</v>
      </c>
      <c r="D15" s="1">
        <v>16</v>
      </c>
      <c r="E15" s="2" t="s">
        <v>41</v>
      </c>
      <c r="F15" s="4"/>
      <c r="H15" s="1" t="s">
        <v>42</v>
      </c>
      <c r="I15" s="1">
        <v>12</v>
      </c>
      <c r="J15" s="1">
        <v>16</v>
      </c>
      <c r="K15" s="2" t="s">
        <v>43</v>
      </c>
      <c r="L15" s="4"/>
    </row>
    <row r="16" spans="2:12" ht="12">
      <c r="B16" s="1" t="s">
        <v>44</v>
      </c>
      <c r="C16" s="1">
        <v>13</v>
      </c>
      <c r="D16" s="1">
        <v>15</v>
      </c>
      <c r="E16" s="2" t="s">
        <v>39</v>
      </c>
      <c r="F16" s="4"/>
      <c r="H16" s="1" t="s">
        <v>45</v>
      </c>
      <c r="I16" s="1">
        <v>12</v>
      </c>
      <c r="J16" s="1">
        <v>16</v>
      </c>
      <c r="K16" s="2" t="s">
        <v>43</v>
      </c>
      <c r="L16" s="4"/>
    </row>
    <row r="17" spans="2:12" ht="12">
      <c r="B17" s="1" t="s">
        <v>46</v>
      </c>
      <c r="C17" s="1">
        <v>13</v>
      </c>
      <c r="D17" s="1">
        <v>15</v>
      </c>
      <c r="E17" s="2" t="s">
        <v>39</v>
      </c>
      <c r="F17" s="4"/>
      <c r="H17" s="1" t="s">
        <v>47</v>
      </c>
      <c r="I17" s="1">
        <v>12</v>
      </c>
      <c r="J17" s="1">
        <v>17</v>
      </c>
      <c r="K17" s="2" t="s">
        <v>48</v>
      </c>
      <c r="L17" s="4"/>
    </row>
    <row r="18" spans="2:12" ht="12">
      <c r="B18" s="1" t="s">
        <v>49</v>
      </c>
      <c r="C18" s="1">
        <v>12</v>
      </c>
      <c r="D18" s="1">
        <v>17</v>
      </c>
      <c r="E18" s="2" t="s">
        <v>48</v>
      </c>
      <c r="F18" s="4"/>
      <c r="H18" s="1" t="s">
        <v>50</v>
      </c>
      <c r="I18" s="1">
        <v>12</v>
      </c>
      <c r="J18" s="1">
        <v>18</v>
      </c>
      <c r="K18" s="2" t="s">
        <v>51</v>
      </c>
      <c r="L18" s="4"/>
    </row>
    <row r="19" spans="2:12" ht="12">
      <c r="B19" s="1" t="s">
        <v>52</v>
      </c>
      <c r="C19" s="1">
        <v>10</v>
      </c>
      <c r="D19" s="1">
        <v>20</v>
      </c>
      <c r="E19" s="2" t="s">
        <v>53</v>
      </c>
      <c r="F19" s="4"/>
      <c r="H19" s="1" t="s">
        <v>54</v>
      </c>
      <c r="I19" s="1">
        <v>11</v>
      </c>
      <c r="J19" s="1">
        <v>17</v>
      </c>
      <c r="K19" s="2" t="s">
        <v>55</v>
      </c>
      <c r="L19" s="4"/>
    </row>
    <row r="20" spans="2:12" ht="12">
      <c r="B20" s="1" t="s">
        <v>56</v>
      </c>
      <c r="C20" s="1">
        <v>7</v>
      </c>
      <c r="D20" s="1">
        <v>21</v>
      </c>
      <c r="E20" s="2" t="s">
        <v>57</v>
      </c>
      <c r="H20" s="1" t="s">
        <v>58</v>
      </c>
      <c r="I20" s="1">
        <v>10</v>
      </c>
      <c r="J20" s="1">
        <v>19</v>
      </c>
      <c r="K20" s="2" t="s">
        <v>59</v>
      </c>
      <c r="L20" s="4"/>
    </row>
    <row r="28" ht="12">
      <c r="L28" s="5"/>
    </row>
    <row r="29" spans="6:12" ht="12">
      <c r="F29" s="5"/>
      <c r="L29" s="5"/>
    </row>
    <row r="30" ht="12">
      <c r="L30" s="5"/>
    </row>
    <row r="34" ht="12">
      <c r="F34" s="5"/>
    </row>
    <row r="37" spans="6:12" ht="12">
      <c r="F37" s="5"/>
      <c r="L37" s="5"/>
    </row>
    <row r="38" ht="12">
      <c r="L38" s="5"/>
    </row>
    <row r="39" ht="12">
      <c r="L39" s="5"/>
    </row>
    <row r="40" ht="12">
      <c r="F40" s="5"/>
    </row>
    <row r="42" ht="12">
      <c r="L42" s="5"/>
    </row>
  </sheetData>
  <printOptions/>
  <pageMargins left="0.1902777777777778" right="0.12986111111111112" top="0.12986111111111112" bottom="0.140277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E274"/>
  <sheetViews>
    <sheetView workbookViewId="0" topLeftCell="A118">
      <selection activeCell="M175" sqref="M175"/>
    </sheetView>
  </sheetViews>
  <sheetFormatPr defaultColWidth="3.421875" defaultRowHeight="14.25" customHeight="1"/>
  <cols>
    <col min="1" max="1" width="1.8515625" style="6" customWidth="1"/>
    <col min="2" max="2" width="11.7109375" style="7" customWidth="1"/>
    <col min="3" max="3" width="3.7109375" style="7" customWidth="1"/>
    <col min="4" max="4" width="4.00390625" style="7" customWidth="1"/>
    <col min="5" max="5" width="4.28125" style="8" customWidth="1"/>
    <col min="6" max="6" width="3.00390625" style="9" customWidth="1"/>
    <col min="7" max="7" width="3.00390625" style="10" customWidth="1"/>
    <col min="8" max="8" width="3.00390625" style="9" customWidth="1"/>
    <col min="9" max="9" width="3.00390625" style="10" customWidth="1"/>
    <col min="10" max="10" width="3.00390625" style="9" customWidth="1"/>
    <col min="11" max="11" width="3.00390625" style="10" customWidth="1"/>
    <col min="12" max="12" width="3.00390625" style="9" customWidth="1"/>
    <col min="13" max="13" width="3.00390625" style="10" customWidth="1"/>
    <col min="14" max="14" width="3.00390625" style="9" customWidth="1"/>
    <col min="15" max="15" width="3.00390625" style="10" customWidth="1"/>
    <col min="16" max="16" width="3.00390625" style="9" customWidth="1"/>
    <col min="17" max="17" width="3.00390625" style="10" customWidth="1"/>
    <col min="18" max="18" width="3.00390625" style="9" customWidth="1"/>
    <col min="19" max="19" width="3.00390625" style="10" customWidth="1"/>
    <col min="20" max="20" width="3.00390625" style="9" customWidth="1"/>
    <col min="21" max="21" width="3.00390625" style="10" customWidth="1"/>
    <col min="22" max="22" width="3.00390625" style="9" customWidth="1"/>
    <col min="23" max="23" width="3.00390625" style="10" customWidth="1"/>
    <col min="24" max="24" width="3.00390625" style="9" customWidth="1"/>
    <col min="25" max="25" width="3.28125" style="10" customWidth="1"/>
    <col min="26" max="29" width="3.00390625" style="9" customWidth="1"/>
    <col min="30" max="30" width="4.140625" style="9" customWidth="1"/>
    <col min="31" max="93" width="0" style="9" hidden="1" customWidth="1"/>
    <col min="94" max="16384" width="3.00390625" style="9" customWidth="1"/>
  </cols>
  <sheetData>
    <row r="2" ht="14.25" customHeight="1">
      <c r="B2" s="7" t="s">
        <v>60</v>
      </c>
    </row>
    <row r="4" spans="2:5" ht="14.25" customHeight="1">
      <c r="B4" s="7" t="s">
        <v>61</v>
      </c>
      <c r="E4" s="7"/>
    </row>
    <row r="5" spans="2:17" ht="14.25" customHeight="1">
      <c r="B5" s="7" t="s">
        <v>62</v>
      </c>
      <c r="E5" s="7"/>
      <c r="Q5" s="7"/>
    </row>
    <row r="6" ht="14.25" customHeight="1">
      <c r="AB6" s="7"/>
    </row>
    <row r="7" spans="2:28" ht="14.25" customHeight="1">
      <c r="B7" s="11" t="s">
        <v>62</v>
      </c>
      <c r="C7" s="11" t="s">
        <v>63</v>
      </c>
      <c r="D7" s="11" t="s">
        <v>64</v>
      </c>
      <c r="E7" s="12"/>
      <c r="F7" s="11" t="s">
        <v>65</v>
      </c>
      <c r="G7" s="13"/>
      <c r="H7" s="11"/>
      <c r="I7" s="13"/>
      <c r="J7" s="11" t="s">
        <v>66</v>
      </c>
      <c r="K7" s="13"/>
      <c r="L7" s="11"/>
      <c r="M7" s="14"/>
      <c r="N7" s="11" t="s">
        <v>67</v>
      </c>
      <c r="O7" s="13"/>
      <c r="P7" s="11"/>
      <c r="Q7" s="13"/>
      <c r="R7" s="11" t="s">
        <v>68</v>
      </c>
      <c r="S7" s="13"/>
      <c r="T7" s="11"/>
      <c r="U7" s="13"/>
      <c r="V7" s="11" t="s">
        <v>69</v>
      </c>
      <c r="W7" s="13"/>
      <c r="X7" s="11"/>
      <c r="Y7" s="13"/>
      <c r="AB7" s="7"/>
    </row>
    <row r="8" spans="2:50" ht="14.25" customHeight="1">
      <c r="B8" s="15" t="s">
        <v>70</v>
      </c>
      <c r="C8" s="16">
        <f>SUM(C10,C12)</f>
        <v>38</v>
      </c>
      <c r="D8" s="17">
        <f>SUM(D10,D12)</f>
        <v>34</v>
      </c>
      <c r="E8" s="18">
        <f>C8/(C8+D8)</f>
        <v>0.5277777777777778</v>
      </c>
      <c r="F8" s="19"/>
      <c r="G8" s="20"/>
      <c r="H8" s="19"/>
      <c r="I8" s="21"/>
      <c r="J8" s="22">
        <v>1</v>
      </c>
      <c r="K8" s="23">
        <v>-6</v>
      </c>
      <c r="L8" s="24">
        <v>3</v>
      </c>
      <c r="M8" s="25">
        <v>-6</v>
      </c>
      <c r="N8" s="22">
        <v>7</v>
      </c>
      <c r="O8" s="23">
        <v>-9</v>
      </c>
      <c r="P8" s="24">
        <v>3</v>
      </c>
      <c r="Q8" s="25">
        <v>-9</v>
      </c>
      <c r="R8" s="22">
        <v>4</v>
      </c>
      <c r="S8" s="23">
        <v>-5</v>
      </c>
      <c r="T8" s="24">
        <v>3</v>
      </c>
      <c r="U8" s="25">
        <v>-4</v>
      </c>
      <c r="V8" s="22">
        <v>3</v>
      </c>
      <c r="W8" s="23">
        <v>-9</v>
      </c>
      <c r="X8" s="24">
        <v>0</v>
      </c>
      <c r="Y8" s="25">
        <v>-3</v>
      </c>
      <c r="AE8" s="26">
        <f>IF(F8&gt;-G8,1,0)</f>
        <v>0</v>
      </c>
      <c r="AF8" s="27">
        <f>IF(-G8&gt;F8,1,0)</f>
        <v>0</v>
      </c>
      <c r="AG8" s="27">
        <f>IF(H8&gt;-I8,1,0)</f>
        <v>0</v>
      </c>
      <c r="AH8" s="28">
        <f>IF(-I8&gt;H8,1,0)</f>
        <v>0</v>
      </c>
      <c r="AI8" s="29">
        <f>IF(J8&gt;-K8,1,0)</f>
        <v>0</v>
      </c>
      <c r="AJ8" s="30">
        <f>IF(-K8&gt;J8,1,0)</f>
        <v>1</v>
      </c>
      <c r="AK8" s="30">
        <f>IF(L8&gt;-M8,1,0)</f>
        <v>0</v>
      </c>
      <c r="AL8" s="31">
        <f>IF(-M8&gt;L8,1,0)</f>
        <v>1</v>
      </c>
      <c r="AM8" s="29">
        <f>IF(N8&gt;-O8,1,0)</f>
        <v>0</v>
      </c>
      <c r="AN8" s="30">
        <f>IF(-O8&gt;N8,1,0)</f>
        <v>1</v>
      </c>
      <c r="AO8" s="30">
        <f>IF(P8&gt;-Q8,1,0)</f>
        <v>0</v>
      </c>
      <c r="AP8" s="31">
        <f>IF(-Q8&gt;P8,1,0)</f>
        <v>1</v>
      </c>
      <c r="AQ8" s="29">
        <f>IF(R8&gt;-S8,1,0)</f>
        <v>0</v>
      </c>
      <c r="AR8" s="30">
        <f>IF(-S8&gt;R8,1,0)</f>
        <v>1</v>
      </c>
      <c r="AS8" s="30">
        <f>IF(T8&gt;-U8,1,0)</f>
        <v>0</v>
      </c>
      <c r="AT8" s="31">
        <f>IF(-U8&gt;T8,1,0)</f>
        <v>1</v>
      </c>
      <c r="AU8" s="29">
        <f>IF(V8&gt;-W8,1,0)</f>
        <v>0</v>
      </c>
      <c r="AV8" s="30">
        <f>IF(-W8&gt;V8,1,0)</f>
        <v>1</v>
      </c>
      <c r="AW8" s="30">
        <f>IF(X8&gt;-Y8,1,0)</f>
        <v>0</v>
      </c>
      <c r="AX8" s="31">
        <f>IF(-Y8&gt;X8,1,0)</f>
        <v>1</v>
      </c>
    </row>
    <row r="9" spans="2:50" ht="14.25" customHeight="1">
      <c r="B9" s="32" t="s">
        <v>71</v>
      </c>
      <c r="C9" s="16" t="s">
        <v>72</v>
      </c>
      <c r="D9" s="17"/>
      <c r="E9" s="33"/>
      <c r="F9" s="19"/>
      <c r="G9" s="20"/>
      <c r="H9" s="19"/>
      <c r="I9" s="20"/>
      <c r="J9" s="22">
        <v>2</v>
      </c>
      <c r="K9" s="23">
        <v>-3</v>
      </c>
      <c r="L9" s="24">
        <v>5</v>
      </c>
      <c r="M9" s="25">
        <v>-7</v>
      </c>
      <c r="N9" s="22">
        <v>6</v>
      </c>
      <c r="O9" s="23">
        <v>-4</v>
      </c>
      <c r="P9" s="24">
        <v>6</v>
      </c>
      <c r="Q9" s="25">
        <v>-5</v>
      </c>
      <c r="R9" s="22">
        <v>8</v>
      </c>
      <c r="S9" s="23">
        <v>-3</v>
      </c>
      <c r="T9" s="24">
        <v>4</v>
      </c>
      <c r="U9" s="25">
        <v>-3</v>
      </c>
      <c r="V9" s="22">
        <v>10</v>
      </c>
      <c r="W9" s="23" t="s">
        <v>73</v>
      </c>
      <c r="X9" s="24">
        <v>0</v>
      </c>
      <c r="Y9" s="25">
        <v>-1</v>
      </c>
      <c r="AE9" s="34">
        <f>IF(F9&gt;-G9,1,0)</f>
        <v>0</v>
      </c>
      <c r="AF9" s="19">
        <f>IF(-G9&gt;F9,1,0)</f>
        <v>0</v>
      </c>
      <c r="AG9" s="19">
        <f>IF(H9&gt;-I9,1,0)</f>
        <v>0</v>
      </c>
      <c r="AH9" s="35">
        <f>IF(-I9&gt;H9,1,0)</f>
        <v>0</v>
      </c>
      <c r="AI9" s="36">
        <f>IF(J9&gt;-K9,1,0)</f>
        <v>0</v>
      </c>
      <c r="AJ9" s="37">
        <f>IF(-K9&gt;J9,1,0)</f>
        <v>1</v>
      </c>
      <c r="AK9" s="37">
        <f>IF(L9&gt;-M9,1,0)</f>
        <v>0</v>
      </c>
      <c r="AL9" s="38">
        <f>IF(-M9&gt;L9,1,0)</f>
        <v>1</v>
      </c>
      <c r="AM9" s="36">
        <f>IF(N9&gt;-O9,1,0)</f>
        <v>1</v>
      </c>
      <c r="AN9" s="37">
        <f>IF(-O9&gt;N9,1,0)</f>
        <v>0</v>
      </c>
      <c r="AO9" s="37">
        <f>IF(P9&gt;-Q9,1,0)</f>
        <v>1</v>
      </c>
      <c r="AP9" s="38">
        <f>IF(-Q9&gt;P9,1,0)</f>
        <v>0</v>
      </c>
      <c r="AQ9" s="36">
        <f>IF(R9&gt;-S9,1,0)</f>
        <v>1</v>
      </c>
      <c r="AR9" s="37">
        <f>IF(-S9&gt;R9,1,0)</f>
        <v>0</v>
      </c>
      <c r="AS9" s="37">
        <f>IF(T9&gt;-U9,1,0)</f>
        <v>1</v>
      </c>
      <c r="AT9" s="38">
        <f>IF(-U9&gt;T9,1,0)</f>
        <v>0</v>
      </c>
      <c r="AU9" s="36">
        <f>IF(V9&gt;-W9,1,0)</f>
        <v>1</v>
      </c>
      <c r="AV9" s="37">
        <f>IF(-W9&gt;V9,1,0)</f>
        <v>0</v>
      </c>
      <c r="AW9" s="37">
        <f>IF(X9&gt;-Y9,1,0)</f>
        <v>0</v>
      </c>
      <c r="AX9" s="38">
        <f>IF(-Y9&gt;X9,1,0)</f>
        <v>1</v>
      </c>
    </row>
    <row r="10" spans="2:50" ht="14.25" customHeight="1">
      <c r="B10" s="32">
        <f>SUM(C8:D8)</f>
        <v>72</v>
      </c>
      <c r="C10" s="39">
        <f>SUM(AE8:AE12,AG8:AG12,AI8:AI12,AK8:AK12,AM8:AM12,AO8:AO12,AQ8:AQ12,AS8:AS12,AU8:AU12,AW8:AW12)</f>
        <v>18</v>
      </c>
      <c r="D10" s="40">
        <f>SUM(AF8:AF12,AH8:AH12,AJ8:AJ12,AL8:AL12,AN8:AN12,AP8:AP12,AR8:AR12,AT8:AT12,AV8:AV12,AX8:AX12)</f>
        <v>18</v>
      </c>
      <c r="E10" s="33"/>
      <c r="F10" s="19"/>
      <c r="G10" s="20"/>
      <c r="H10" s="19"/>
      <c r="I10" s="20"/>
      <c r="J10" s="22">
        <v>4</v>
      </c>
      <c r="K10" s="23">
        <v>-3</v>
      </c>
      <c r="L10" s="24">
        <v>6</v>
      </c>
      <c r="M10" s="25">
        <v>-1</v>
      </c>
      <c r="N10" s="22">
        <v>3</v>
      </c>
      <c r="O10" s="23">
        <v>-1</v>
      </c>
      <c r="P10" s="24">
        <v>6</v>
      </c>
      <c r="Q10" s="25">
        <v>-7</v>
      </c>
      <c r="R10" s="22">
        <v>4</v>
      </c>
      <c r="S10" s="23" t="s">
        <v>73</v>
      </c>
      <c r="T10" s="24">
        <v>11</v>
      </c>
      <c r="U10" s="25">
        <v>-3</v>
      </c>
      <c r="V10" s="22">
        <v>7</v>
      </c>
      <c r="W10" s="23">
        <v>-3</v>
      </c>
      <c r="X10" s="24">
        <v>8</v>
      </c>
      <c r="Y10" s="25">
        <v>-7</v>
      </c>
      <c r="AE10" s="34">
        <f>IF(F10&gt;-G10,1,0)</f>
        <v>0</v>
      </c>
      <c r="AF10" s="19">
        <f>IF(-G10&gt;F10,1,0)</f>
        <v>0</v>
      </c>
      <c r="AG10" s="19">
        <f>IF(H10&gt;-I10,1,0)</f>
        <v>0</v>
      </c>
      <c r="AH10" s="35">
        <f>IF(-I10&gt;H10,1,0)</f>
        <v>0</v>
      </c>
      <c r="AI10" s="36">
        <f>IF(J10&gt;-K10,1,0)</f>
        <v>1</v>
      </c>
      <c r="AJ10" s="37">
        <f>IF(-K10&gt;J10,1,0)</f>
        <v>0</v>
      </c>
      <c r="AK10" s="37">
        <f>IF(L10&gt;-M10,1,0)</f>
        <v>1</v>
      </c>
      <c r="AL10" s="38">
        <f>IF(-M10&gt;L10,1,0)</f>
        <v>0</v>
      </c>
      <c r="AM10" s="36">
        <f>IF(N10&gt;-O10,1,0)</f>
        <v>1</v>
      </c>
      <c r="AN10" s="37">
        <f>IF(-O10&gt;N10,1,0)</f>
        <v>0</v>
      </c>
      <c r="AO10" s="37">
        <f>IF(P10&gt;-Q10,1,0)</f>
        <v>0</v>
      </c>
      <c r="AP10" s="38">
        <f>IF(-Q10&gt;P10,1,0)</f>
        <v>1</v>
      </c>
      <c r="AQ10" s="36">
        <f>IF(R10&gt;-S10,1,0)</f>
        <v>1</v>
      </c>
      <c r="AR10" s="37">
        <f>IF(-S10&gt;R10,1,0)</f>
        <v>0</v>
      </c>
      <c r="AS10" s="37">
        <f>IF(T10&gt;-U10,1,0)</f>
        <v>1</v>
      </c>
      <c r="AT10" s="38">
        <f>IF(-U10&gt;T10,1,0)</f>
        <v>0</v>
      </c>
      <c r="AU10" s="36">
        <f>IF(V10&gt;-W10,1,0)</f>
        <v>1</v>
      </c>
      <c r="AV10" s="37">
        <f>IF(-W10&gt;V10,1,0)</f>
        <v>0</v>
      </c>
      <c r="AW10" s="37">
        <f>IF(X10&gt;-Y10,1,0)</f>
        <v>1</v>
      </c>
      <c r="AX10" s="38">
        <f>IF(-Y10&gt;X10,1,0)</f>
        <v>0</v>
      </c>
    </row>
    <row r="11" spans="2:50" ht="14.25" customHeight="1">
      <c r="B11" s="32"/>
      <c r="C11" s="16" t="s">
        <v>74</v>
      </c>
      <c r="D11" s="17"/>
      <c r="E11" s="33"/>
      <c r="F11" s="19"/>
      <c r="G11" s="20"/>
      <c r="H11" s="19"/>
      <c r="I11" s="20"/>
      <c r="J11" s="22">
        <v>2</v>
      </c>
      <c r="K11" s="23">
        <v>-3</v>
      </c>
      <c r="L11" s="24">
        <v>4</v>
      </c>
      <c r="M11" s="25">
        <v>-8</v>
      </c>
      <c r="N11" s="22">
        <v>10</v>
      </c>
      <c r="O11" s="23">
        <v>-3</v>
      </c>
      <c r="P11" s="24">
        <v>4</v>
      </c>
      <c r="Q11" s="25">
        <v>-8</v>
      </c>
      <c r="R11" s="22">
        <v>12</v>
      </c>
      <c r="S11" s="23">
        <v>-7</v>
      </c>
      <c r="T11" s="24">
        <v>3</v>
      </c>
      <c r="U11" s="25">
        <v>-4</v>
      </c>
      <c r="V11" s="22">
        <v>2</v>
      </c>
      <c r="W11" s="23">
        <v>-3</v>
      </c>
      <c r="X11" s="24">
        <v>3</v>
      </c>
      <c r="Y11" s="25">
        <v>-4</v>
      </c>
      <c r="AE11" s="34">
        <f>IF(F11&gt;-G11,1,0)</f>
        <v>0</v>
      </c>
      <c r="AF11" s="19">
        <f>IF(-G11&gt;F11,1,0)</f>
        <v>0</v>
      </c>
      <c r="AG11" s="19">
        <f>IF(H11&gt;-I11,1,0)</f>
        <v>0</v>
      </c>
      <c r="AH11" s="35">
        <f>IF(-I11&gt;H11,1,0)</f>
        <v>0</v>
      </c>
      <c r="AI11" s="36">
        <f>IF(J11&gt;-K11,1,0)</f>
        <v>0</v>
      </c>
      <c r="AJ11" s="37">
        <f>IF(-K11&gt;J11,1,0)</f>
        <v>1</v>
      </c>
      <c r="AK11" s="37">
        <f>IF(L11&gt;-M11,1,0)</f>
        <v>0</v>
      </c>
      <c r="AL11" s="38">
        <f>IF(-M11&gt;L11,1,0)</f>
        <v>1</v>
      </c>
      <c r="AM11" s="36">
        <f>IF(N11&gt;-O11,1,0)</f>
        <v>1</v>
      </c>
      <c r="AN11" s="37">
        <f>IF(-O11&gt;N11,1,0)</f>
        <v>0</v>
      </c>
      <c r="AO11" s="37">
        <f>IF(P11&gt;-Q11,1,0)</f>
        <v>0</v>
      </c>
      <c r="AP11" s="38">
        <f>IF(-Q11&gt;P11,1,0)</f>
        <v>1</v>
      </c>
      <c r="AQ11" s="36">
        <f>IF(R11&gt;-S11,1,0)</f>
        <v>1</v>
      </c>
      <c r="AR11" s="37">
        <f>IF(-S11&gt;R11,1,0)</f>
        <v>0</v>
      </c>
      <c r="AS11" s="37">
        <f>IF(T11&gt;-U11,1,0)</f>
        <v>0</v>
      </c>
      <c r="AT11" s="38">
        <f>IF(-U11&gt;T11,1,0)</f>
        <v>1</v>
      </c>
      <c r="AU11" s="36">
        <f>IF(V11&gt;-W11,1,0)</f>
        <v>0</v>
      </c>
      <c r="AV11" s="37">
        <f>IF(-W11&gt;V11,1,0)</f>
        <v>1</v>
      </c>
      <c r="AW11" s="37">
        <f>IF(X11&gt;-Y11,1,0)</f>
        <v>0</v>
      </c>
      <c r="AX11" s="38">
        <f>IF(-Y11&gt;X11,1,0)</f>
        <v>1</v>
      </c>
    </row>
    <row r="12" spans="1:50" s="37" customFormat="1" ht="14.25" customHeight="1">
      <c r="A12" s="41"/>
      <c r="B12" s="42"/>
      <c r="C12" s="43">
        <f>SUM(AF8:AF32,AH8:AH32)</f>
        <v>20</v>
      </c>
      <c r="D12" s="44">
        <f>SUM(AE8:AE32,AG8:AG32)</f>
        <v>16</v>
      </c>
      <c r="E12" s="45"/>
      <c r="F12" s="46"/>
      <c r="G12" s="47"/>
      <c r="H12" s="46"/>
      <c r="I12" s="47"/>
      <c r="J12" s="48">
        <v>11</v>
      </c>
      <c r="K12" s="49">
        <v>-5</v>
      </c>
      <c r="L12" s="50"/>
      <c r="M12" s="51"/>
      <c r="N12" s="48">
        <v>14</v>
      </c>
      <c r="O12" s="49">
        <v>-3</v>
      </c>
      <c r="P12" s="50"/>
      <c r="Q12" s="51"/>
      <c r="R12" s="48">
        <v>4</v>
      </c>
      <c r="S12" s="49">
        <v>-2</v>
      </c>
      <c r="T12" s="50"/>
      <c r="U12" s="51"/>
      <c r="V12" s="48">
        <v>5</v>
      </c>
      <c r="W12" s="49">
        <v>-4</v>
      </c>
      <c r="X12" s="50"/>
      <c r="Y12" s="51"/>
      <c r="AE12" s="52">
        <f>IF(F12&gt;-G12,1,0)</f>
        <v>0</v>
      </c>
      <c r="AF12" s="46">
        <f>IF(-G12&gt;F12,1,0)</f>
        <v>0</v>
      </c>
      <c r="AG12" s="46">
        <f>IF(H12&gt;-I12,1,0)</f>
        <v>0</v>
      </c>
      <c r="AH12" s="53">
        <f>IF(-I12&gt;H12,1,0)</f>
        <v>0</v>
      </c>
      <c r="AI12" s="54">
        <f>IF(J12&gt;-K12,1,0)</f>
        <v>1</v>
      </c>
      <c r="AJ12" s="42">
        <f>IF(-K12&gt;J12,1,0)</f>
        <v>0</v>
      </c>
      <c r="AK12" s="42">
        <f>IF(L12&gt;-M12,1,0)</f>
        <v>0</v>
      </c>
      <c r="AL12" s="55">
        <f>IF(-M12&gt;L12,1,0)</f>
        <v>0</v>
      </c>
      <c r="AM12" s="54">
        <f>IF(N12&gt;-O12,1,0)</f>
        <v>1</v>
      </c>
      <c r="AN12" s="42">
        <f>IF(-O12&gt;N12,1,0)</f>
        <v>0</v>
      </c>
      <c r="AO12" s="42">
        <f>IF(P12&gt;-Q12,1,0)</f>
        <v>0</v>
      </c>
      <c r="AP12" s="55">
        <f>IF(-Q12&gt;P12,1,0)</f>
        <v>0</v>
      </c>
      <c r="AQ12" s="54">
        <f>IF(R12&gt;-S12,1,0)</f>
        <v>1</v>
      </c>
      <c r="AR12" s="42">
        <f>IF(-S12&gt;R12,1,0)</f>
        <v>0</v>
      </c>
      <c r="AS12" s="42">
        <f>IF(T12&gt;-U12,1,0)</f>
        <v>0</v>
      </c>
      <c r="AT12" s="55">
        <f>IF(-U12&gt;T12,1,0)</f>
        <v>0</v>
      </c>
      <c r="AU12" s="54">
        <f>IF(V12&gt;-W12,1,0)</f>
        <v>1</v>
      </c>
      <c r="AV12" s="42">
        <f>IF(-W12&gt;V12,1,0)</f>
        <v>0</v>
      </c>
      <c r="AW12" s="42">
        <f>IF(X12&gt;-Y12,1,0)</f>
        <v>0</v>
      </c>
      <c r="AX12" s="55">
        <f>IF(-Y12&gt;X12,1,0)</f>
        <v>0</v>
      </c>
    </row>
    <row r="13" spans="2:50" ht="14.25" customHeight="1">
      <c r="B13" s="15" t="s">
        <v>36</v>
      </c>
      <c r="C13" s="16">
        <f>SUM(C15,C17)</f>
        <v>39</v>
      </c>
      <c r="D13" s="17">
        <f>SUM(D15,D17)</f>
        <v>33</v>
      </c>
      <c r="E13" s="33">
        <f>C13/(C13+D13)</f>
        <v>0.5416666666666666</v>
      </c>
      <c r="F13" s="22">
        <v>6</v>
      </c>
      <c r="G13" s="23">
        <v>-1</v>
      </c>
      <c r="H13" s="24">
        <v>1</v>
      </c>
      <c r="I13" s="25">
        <v>-5</v>
      </c>
      <c r="J13" s="19"/>
      <c r="K13" s="20"/>
      <c r="L13" s="19"/>
      <c r="M13" s="56"/>
      <c r="N13" s="22">
        <v>6</v>
      </c>
      <c r="O13" s="23">
        <v>-7</v>
      </c>
      <c r="P13" s="24">
        <v>0</v>
      </c>
      <c r="Q13" s="25">
        <v>-5</v>
      </c>
      <c r="R13" s="22">
        <v>7</v>
      </c>
      <c r="S13" s="23">
        <v>-6</v>
      </c>
      <c r="T13" s="24">
        <v>10</v>
      </c>
      <c r="U13" s="25">
        <v>-1</v>
      </c>
      <c r="V13" s="22">
        <v>6</v>
      </c>
      <c r="W13" s="23">
        <v>-5</v>
      </c>
      <c r="X13" s="24">
        <v>3</v>
      </c>
      <c r="Y13" s="25">
        <v>-2</v>
      </c>
      <c r="Z13" s="37"/>
      <c r="AE13" s="36">
        <f>IF(F13&gt;-G13,1,0)</f>
        <v>1</v>
      </c>
      <c r="AF13" s="37">
        <f>IF(-G13&gt;F13,1,0)</f>
        <v>0</v>
      </c>
      <c r="AG13" s="37">
        <f>IF(H13&gt;-I13,1,0)</f>
        <v>0</v>
      </c>
      <c r="AH13" s="38">
        <f>IF(-I13&gt;H13,1,0)</f>
        <v>1</v>
      </c>
      <c r="AI13" s="34">
        <f>IF(J13&gt;-K13,1,0)</f>
        <v>0</v>
      </c>
      <c r="AJ13" s="19">
        <f>IF(-K13&gt;J13,1,0)</f>
        <v>0</v>
      </c>
      <c r="AK13" s="19">
        <f>IF(L13&gt;-M13,1,0)</f>
        <v>0</v>
      </c>
      <c r="AL13" s="35">
        <f>IF(-M13&gt;L13,1,0)</f>
        <v>0</v>
      </c>
      <c r="AM13" s="36">
        <f>IF(N13&gt;-O13,1,0)</f>
        <v>0</v>
      </c>
      <c r="AN13" s="37">
        <f>IF(-O13&gt;N13,1,0)</f>
        <v>1</v>
      </c>
      <c r="AO13" s="37">
        <f>IF(P13&gt;-Q13,1,0)</f>
        <v>0</v>
      </c>
      <c r="AP13" s="38">
        <f>IF(-Q13&gt;P13,1,0)</f>
        <v>1</v>
      </c>
      <c r="AQ13" s="36">
        <f>IF(R13&gt;-S13,1,0)</f>
        <v>1</v>
      </c>
      <c r="AR13" s="37">
        <f>IF(-S13&gt;R13,1,0)</f>
        <v>0</v>
      </c>
      <c r="AS13" s="37">
        <f>IF(T13&gt;-U13,1,0)</f>
        <v>1</v>
      </c>
      <c r="AT13" s="38">
        <f>IF(-U13&gt;T13,1,0)</f>
        <v>0</v>
      </c>
      <c r="AU13" s="36">
        <f>IF(V13&gt;-W13,1,0)</f>
        <v>1</v>
      </c>
      <c r="AV13" s="37">
        <f>IF(-W13&gt;V13,1,0)</f>
        <v>0</v>
      </c>
      <c r="AW13" s="37">
        <f>IF(X13&gt;-Y13,1,0)</f>
        <v>1</v>
      </c>
      <c r="AX13" s="38">
        <f>IF(-Y13&gt;X13,1,0)</f>
        <v>0</v>
      </c>
    </row>
    <row r="14" spans="2:50" ht="14.25" customHeight="1">
      <c r="B14" s="32" t="s">
        <v>75</v>
      </c>
      <c r="C14" s="16" t="s">
        <v>72</v>
      </c>
      <c r="D14" s="17"/>
      <c r="E14" s="33"/>
      <c r="F14" s="22">
        <v>3</v>
      </c>
      <c r="G14" s="23">
        <v>-11</v>
      </c>
      <c r="H14" s="24">
        <v>3</v>
      </c>
      <c r="I14" s="25">
        <v>-7</v>
      </c>
      <c r="J14" s="19"/>
      <c r="K14" s="20"/>
      <c r="L14" s="19"/>
      <c r="M14" s="56"/>
      <c r="N14" s="22">
        <v>1</v>
      </c>
      <c r="O14" s="23">
        <v>-6</v>
      </c>
      <c r="P14" s="24">
        <v>11</v>
      </c>
      <c r="Q14" s="25">
        <v>-9</v>
      </c>
      <c r="R14" s="22">
        <v>3</v>
      </c>
      <c r="S14" s="23" t="s">
        <v>73</v>
      </c>
      <c r="T14" s="24">
        <v>3</v>
      </c>
      <c r="U14" s="25">
        <v>-4</v>
      </c>
      <c r="V14" s="22">
        <v>3</v>
      </c>
      <c r="W14" s="23">
        <v>-9</v>
      </c>
      <c r="X14" s="24">
        <v>2</v>
      </c>
      <c r="Y14" s="25">
        <v>-6</v>
      </c>
      <c r="Z14" s="37"/>
      <c r="AE14" s="36">
        <f>IF(F14&gt;-G14,1,0)</f>
        <v>0</v>
      </c>
      <c r="AF14" s="37">
        <f>IF(-G14&gt;F14,1,0)</f>
        <v>1</v>
      </c>
      <c r="AG14" s="37">
        <f>IF(H14&gt;-I14,1,0)</f>
        <v>0</v>
      </c>
      <c r="AH14" s="38">
        <f>IF(-I14&gt;H14,1,0)</f>
        <v>1</v>
      </c>
      <c r="AI14" s="34">
        <f>IF(J14&gt;-K14,1,0)</f>
        <v>0</v>
      </c>
      <c r="AJ14" s="19">
        <f>IF(-K14&gt;J14,1,0)</f>
        <v>0</v>
      </c>
      <c r="AK14" s="19">
        <f>IF(L14&gt;-M14,1,0)</f>
        <v>0</v>
      </c>
      <c r="AL14" s="35">
        <f>IF(-M14&gt;L14,1,0)</f>
        <v>0</v>
      </c>
      <c r="AM14" s="36">
        <f>IF(N14&gt;-O14,1,0)</f>
        <v>0</v>
      </c>
      <c r="AN14" s="37">
        <f>IF(-O14&gt;N14,1,0)</f>
        <v>1</v>
      </c>
      <c r="AO14" s="37">
        <f>IF(P14&gt;-Q14,1,0)</f>
        <v>1</v>
      </c>
      <c r="AP14" s="38">
        <f>IF(-Q14&gt;P14,1,0)</f>
        <v>0</v>
      </c>
      <c r="AQ14" s="36">
        <f>IF(R14&gt;-S14,1,0)</f>
        <v>1</v>
      </c>
      <c r="AR14" s="37">
        <f>IF(-S14&gt;R14,1,0)</f>
        <v>0</v>
      </c>
      <c r="AS14" s="37">
        <f>IF(T14&gt;-U14,1,0)</f>
        <v>0</v>
      </c>
      <c r="AT14" s="38">
        <f>IF(-U14&gt;T14,1,0)</f>
        <v>1</v>
      </c>
      <c r="AU14" s="36">
        <f>IF(V14&gt;-W14,1,0)</f>
        <v>0</v>
      </c>
      <c r="AV14" s="37">
        <f>IF(-W14&gt;V14,1,0)</f>
        <v>1</v>
      </c>
      <c r="AW14" s="37">
        <f>IF(X14&gt;-Y14,1,0)</f>
        <v>0</v>
      </c>
      <c r="AX14" s="38">
        <f>IF(-Y14&gt;X14,1,0)</f>
        <v>1</v>
      </c>
    </row>
    <row r="15" spans="2:50" ht="14.25" customHeight="1">
      <c r="B15" s="32">
        <f>SUM(C13:D13)</f>
        <v>72</v>
      </c>
      <c r="C15" s="39">
        <f>SUM(AE13:AE17,AG13:AG17,AI13:AI17,AK13:AK17,AM13:AM17,AO13:AO17,AQ13:AQ17,AS13:AS17,AU13:AU17,AW13:AW17)</f>
        <v>17</v>
      </c>
      <c r="D15" s="40">
        <f>SUM(AF13:AF17,AH13:AH17,AJ13:AJ17,AL13:AL17,AN13:AN17,AP13:AP17,AR13:AR17,AT13:AT17,AV13:AV17,AX13:AX17)</f>
        <v>19</v>
      </c>
      <c r="E15" s="33"/>
      <c r="F15" s="22">
        <v>6</v>
      </c>
      <c r="G15" s="23">
        <v>-7</v>
      </c>
      <c r="H15" s="24">
        <v>5</v>
      </c>
      <c r="I15" s="25">
        <v>-7</v>
      </c>
      <c r="J15" s="19"/>
      <c r="K15" s="20"/>
      <c r="L15" s="19"/>
      <c r="M15" s="56"/>
      <c r="N15" s="22">
        <v>3</v>
      </c>
      <c r="O15" s="23">
        <v>-2</v>
      </c>
      <c r="P15" s="24">
        <v>4</v>
      </c>
      <c r="Q15" s="25">
        <v>-3</v>
      </c>
      <c r="R15" s="22">
        <v>5</v>
      </c>
      <c r="S15" s="23">
        <v>-2</v>
      </c>
      <c r="T15" s="24">
        <v>3</v>
      </c>
      <c r="U15" s="25">
        <v>-11</v>
      </c>
      <c r="V15" s="22">
        <v>0</v>
      </c>
      <c r="W15" s="23">
        <v>-6</v>
      </c>
      <c r="X15" s="24">
        <v>13</v>
      </c>
      <c r="Y15" s="25">
        <v>-5</v>
      </c>
      <c r="Z15" s="37"/>
      <c r="AE15" s="36">
        <f>IF(F15&gt;-G15,1,0)</f>
        <v>0</v>
      </c>
      <c r="AF15" s="37">
        <f>IF(-G15&gt;F15,1,0)</f>
        <v>1</v>
      </c>
      <c r="AG15" s="37">
        <f>IF(H15&gt;-I15,1,0)</f>
        <v>0</v>
      </c>
      <c r="AH15" s="38">
        <f>IF(-I15&gt;H15,1,0)</f>
        <v>1</v>
      </c>
      <c r="AI15" s="34">
        <f>IF(J15&gt;-K15,1,0)</f>
        <v>0</v>
      </c>
      <c r="AJ15" s="19">
        <f>IF(-K15&gt;J15,1,0)</f>
        <v>0</v>
      </c>
      <c r="AK15" s="19">
        <f>IF(L15&gt;-M15,1,0)</f>
        <v>0</v>
      </c>
      <c r="AL15" s="35">
        <f>IF(-M15&gt;L15,1,0)</f>
        <v>0</v>
      </c>
      <c r="AM15" s="36">
        <f>IF(N15&gt;-O15,1,0)</f>
        <v>1</v>
      </c>
      <c r="AN15" s="37">
        <f>IF(-O15&gt;N15,1,0)</f>
        <v>0</v>
      </c>
      <c r="AO15" s="37">
        <f>IF(P15&gt;-Q15,1,0)</f>
        <v>1</v>
      </c>
      <c r="AP15" s="38">
        <f>IF(-Q15&gt;P15,1,0)</f>
        <v>0</v>
      </c>
      <c r="AQ15" s="36">
        <f>IF(R15&gt;-S15,1,0)</f>
        <v>1</v>
      </c>
      <c r="AR15" s="37">
        <f>IF(-S15&gt;R15,1,0)</f>
        <v>0</v>
      </c>
      <c r="AS15" s="37">
        <f>IF(T15&gt;-U15,1,0)</f>
        <v>0</v>
      </c>
      <c r="AT15" s="38">
        <f>IF(-U15&gt;T15,1,0)</f>
        <v>1</v>
      </c>
      <c r="AU15" s="36">
        <f>IF(V15&gt;-W15,1,0)</f>
        <v>0</v>
      </c>
      <c r="AV15" s="37">
        <f>IF(-W15&gt;V15,1,0)</f>
        <v>1</v>
      </c>
      <c r="AW15" s="37">
        <f>IF(X15&gt;-Y15,1,0)</f>
        <v>1</v>
      </c>
      <c r="AX15" s="38">
        <f>IF(-Y15&gt;X15,1,0)</f>
        <v>0</v>
      </c>
    </row>
    <row r="16" spans="2:50" ht="14.25" customHeight="1">
      <c r="B16" s="32"/>
      <c r="C16" s="16" t="s">
        <v>74</v>
      </c>
      <c r="D16" s="17"/>
      <c r="E16" s="33"/>
      <c r="F16" s="22">
        <v>8</v>
      </c>
      <c r="G16" s="23">
        <v>-6</v>
      </c>
      <c r="H16" s="24">
        <v>7</v>
      </c>
      <c r="I16" s="25">
        <v>-3</v>
      </c>
      <c r="J16" s="19"/>
      <c r="K16" s="20"/>
      <c r="L16" s="19"/>
      <c r="M16" s="56"/>
      <c r="N16" s="22">
        <v>16</v>
      </c>
      <c r="O16" s="23">
        <v>-2</v>
      </c>
      <c r="P16" s="24">
        <v>0</v>
      </c>
      <c r="Q16" s="25">
        <v>-6</v>
      </c>
      <c r="R16" s="22">
        <v>4</v>
      </c>
      <c r="S16" s="23">
        <v>-2</v>
      </c>
      <c r="T16" s="24">
        <v>1</v>
      </c>
      <c r="U16" s="25">
        <v>-3</v>
      </c>
      <c r="V16" s="22">
        <v>0</v>
      </c>
      <c r="W16" s="23">
        <v>-9</v>
      </c>
      <c r="X16" s="24">
        <v>1</v>
      </c>
      <c r="Y16" s="25">
        <v>-2</v>
      </c>
      <c r="Z16" s="37"/>
      <c r="AE16" s="36">
        <f>IF(F16&gt;-G16,1,0)</f>
        <v>1</v>
      </c>
      <c r="AF16" s="37">
        <f>IF(-G16&gt;F16,1,0)</f>
        <v>0</v>
      </c>
      <c r="AG16" s="37">
        <f>IF(H16&gt;-I16,1,0)</f>
        <v>1</v>
      </c>
      <c r="AH16" s="38">
        <f>IF(-I16&gt;H16,1,0)</f>
        <v>0</v>
      </c>
      <c r="AI16" s="34">
        <f>IF(J16&gt;-K16,1,0)</f>
        <v>0</v>
      </c>
      <c r="AJ16" s="19">
        <f>IF(-K16&gt;J16,1,0)</f>
        <v>0</v>
      </c>
      <c r="AK16" s="19">
        <f>IF(L16&gt;-M16,1,0)</f>
        <v>0</v>
      </c>
      <c r="AL16" s="35">
        <f>IF(-M16&gt;L16,1,0)</f>
        <v>0</v>
      </c>
      <c r="AM16" s="36">
        <f>IF(N16&gt;-O16,1,0)</f>
        <v>1</v>
      </c>
      <c r="AN16" s="37">
        <f>IF(-O16&gt;N16,1,0)</f>
        <v>0</v>
      </c>
      <c r="AO16" s="37">
        <f>IF(P16&gt;-Q16,1,0)</f>
        <v>0</v>
      </c>
      <c r="AP16" s="38">
        <f>IF(-Q16&gt;P16,1,0)</f>
        <v>1</v>
      </c>
      <c r="AQ16" s="36">
        <f>IF(R16&gt;-S16,1,0)</f>
        <v>1</v>
      </c>
      <c r="AR16" s="37">
        <f>IF(-S16&gt;R16,1,0)</f>
        <v>0</v>
      </c>
      <c r="AS16" s="37">
        <f>IF(T16&gt;-U16,1,0)</f>
        <v>0</v>
      </c>
      <c r="AT16" s="38">
        <f>IF(-U16&gt;T16,1,0)</f>
        <v>1</v>
      </c>
      <c r="AU16" s="36">
        <f>IF(V16&gt;-W16,1,0)</f>
        <v>0</v>
      </c>
      <c r="AV16" s="37">
        <f>IF(-W16&gt;V16,1,0)</f>
        <v>1</v>
      </c>
      <c r="AW16" s="37">
        <f>IF(X16&gt;-Y16,1,0)</f>
        <v>0</v>
      </c>
      <c r="AX16" s="38">
        <f>IF(-Y16&gt;X16,1,0)</f>
        <v>1</v>
      </c>
    </row>
    <row r="17" spans="1:50" s="37" customFormat="1" ht="14.25" customHeight="1">
      <c r="A17" s="41"/>
      <c r="B17" s="42"/>
      <c r="C17" s="43">
        <f>SUM(AJ8:AJ32,AL8:AL32)</f>
        <v>22</v>
      </c>
      <c r="D17" s="44">
        <f>SUM(AI8:AI32,AK8:AK32)</f>
        <v>14</v>
      </c>
      <c r="E17" s="45"/>
      <c r="F17" s="48">
        <v>8</v>
      </c>
      <c r="G17" s="49">
        <v>-2</v>
      </c>
      <c r="H17" s="50"/>
      <c r="I17" s="51"/>
      <c r="J17" s="46"/>
      <c r="K17" s="47"/>
      <c r="L17" s="46"/>
      <c r="M17" s="57"/>
      <c r="N17" s="48">
        <v>4</v>
      </c>
      <c r="O17" s="49">
        <v>-5</v>
      </c>
      <c r="P17" s="50"/>
      <c r="Q17" s="51"/>
      <c r="R17" s="48">
        <v>3</v>
      </c>
      <c r="S17" s="49">
        <v>-2</v>
      </c>
      <c r="T17" s="50"/>
      <c r="U17" s="51"/>
      <c r="V17" s="48">
        <v>1</v>
      </c>
      <c r="W17" s="49">
        <v>-10</v>
      </c>
      <c r="X17" s="50"/>
      <c r="Y17" s="51"/>
      <c r="AE17" s="54">
        <f>IF(F17&gt;-G17,1,0)</f>
        <v>1</v>
      </c>
      <c r="AF17" s="42">
        <f>IF(-G17&gt;F17,1,0)</f>
        <v>0</v>
      </c>
      <c r="AG17" s="42">
        <f>IF(H17&gt;-I17,1,0)</f>
        <v>0</v>
      </c>
      <c r="AH17" s="55">
        <f>IF(-I17&gt;H17,1,0)</f>
        <v>0</v>
      </c>
      <c r="AI17" s="52">
        <f>IF(J17&gt;-K17,1,0)</f>
        <v>0</v>
      </c>
      <c r="AJ17" s="46">
        <f>IF(-K17&gt;J17,1,0)</f>
        <v>0</v>
      </c>
      <c r="AK17" s="46">
        <f>IF(L17&gt;-M17,1,0)</f>
        <v>0</v>
      </c>
      <c r="AL17" s="53">
        <f>IF(-M17&gt;L17,1,0)</f>
        <v>0</v>
      </c>
      <c r="AM17" s="54">
        <f>IF(N17&gt;-O17,1,0)</f>
        <v>0</v>
      </c>
      <c r="AN17" s="42">
        <f>IF(-O17&gt;N17,1,0)</f>
        <v>1</v>
      </c>
      <c r="AO17" s="42">
        <f>IF(P17&gt;-Q17,1,0)</f>
        <v>0</v>
      </c>
      <c r="AP17" s="55">
        <f>IF(-Q17&gt;P17,1,0)</f>
        <v>0</v>
      </c>
      <c r="AQ17" s="54">
        <f>IF(R17&gt;-S17,1,0)</f>
        <v>1</v>
      </c>
      <c r="AR17" s="42">
        <f>IF(-S17&gt;R17,1,0)</f>
        <v>0</v>
      </c>
      <c r="AS17" s="42">
        <f>IF(T17&gt;-U17,1,0)</f>
        <v>0</v>
      </c>
      <c r="AT17" s="55">
        <f>IF(-U17&gt;T17,1,0)</f>
        <v>0</v>
      </c>
      <c r="AU17" s="54">
        <f>IF(V17&gt;-W17,1,0)</f>
        <v>0</v>
      </c>
      <c r="AV17" s="42">
        <f>IF(-W17&gt;V17,1,0)</f>
        <v>1</v>
      </c>
      <c r="AW17" s="42">
        <f>IF(X17&gt;-Y17,1,0)</f>
        <v>0</v>
      </c>
      <c r="AX17" s="55">
        <f>IF(-Y17&gt;X17,1,0)</f>
        <v>0</v>
      </c>
    </row>
    <row r="18" spans="2:50" ht="14.25" customHeight="1">
      <c r="B18" s="15" t="s">
        <v>21</v>
      </c>
      <c r="C18" s="16">
        <f>SUM(C20,C22)</f>
        <v>37</v>
      </c>
      <c r="D18" s="17">
        <f>SUM(D20,D22)</f>
        <v>35</v>
      </c>
      <c r="E18" s="33">
        <f>C18/(C18+D18)</f>
        <v>0.5138888888888888</v>
      </c>
      <c r="F18" s="22">
        <v>9</v>
      </c>
      <c r="G18" s="23">
        <v>-11</v>
      </c>
      <c r="H18" s="24">
        <v>2</v>
      </c>
      <c r="I18" s="25">
        <v>-1</v>
      </c>
      <c r="J18" s="22">
        <v>13</v>
      </c>
      <c r="K18" s="23">
        <v>-12</v>
      </c>
      <c r="L18" s="24">
        <v>3</v>
      </c>
      <c r="M18" s="25">
        <v>-2</v>
      </c>
      <c r="N18" s="19"/>
      <c r="O18" s="20"/>
      <c r="P18" s="19"/>
      <c r="Q18" s="56"/>
      <c r="R18" s="22">
        <v>4</v>
      </c>
      <c r="S18" s="23">
        <v>-5</v>
      </c>
      <c r="T18" s="24">
        <v>3</v>
      </c>
      <c r="U18" s="25">
        <v>-4</v>
      </c>
      <c r="V18" s="22">
        <v>6</v>
      </c>
      <c r="W18" s="23">
        <v>-1</v>
      </c>
      <c r="X18" s="24">
        <v>4</v>
      </c>
      <c r="Y18" s="25">
        <v>-6</v>
      </c>
      <c r="AE18" s="36">
        <f>IF(F18&gt;-G18,1,0)</f>
        <v>0</v>
      </c>
      <c r="AF18" s="37">
        <f>IF(-G18&gt;F18,1,0)</f>
        <v>1</v>
      </c>
      <c r="AG18" s="37">
        <f>IF(H18&gt;-I18,1,0)</f>
        <v>1</v>
      </c>
      <c r="AH18" s="38">
        <f>IF(-I18&gt;H18,1,0)</f>
        <v>0</v>
      </c>
      <c r="AI18" s="36">
        <f>IF(J18&gt;-K18,1,0)</f>
        <v>1</v>
      </c>
      <c r="AJ18" s="37">
        <f>IF(-K18&gt;J18,1,0)</f>
        <v>0</v>
      </c>
      <c r="AK18" s="37">
        <f>IF(L18&gt;-M18,1,0)</f>
        <v>1</v>
      </c>
      <c r="AL18" s="38">
        <f>IF(-M18&gt;L18,1,0)</f>
        <v>0</v>
      </c>
      <c r="AM18" s="34">
        <f>IF(N18&gt;-O18,1,0)</f>
        <v>0</v>
      </c>
      <c r="AN18" s="19">
        <f>IF(-O18&gt;N18,1,0)</f>
        <v>0</v>
      </c>
      <c r="AO18" s="19">
        <f>IF(P18&gt;-Q18,1,0)</f>
        <v>0</v>
      </c>
      <c r="AP18" s="35">
        <f>IF(-Q18&gt;P18,1,0)</f>
        <v>0</v>
      </c>
      <c r="AQ18" s="36">
        <f>IF(R18&gt;-S18,1,0)</f>
        <v>0</v>
      </c>
      <c r="AR18" s="37">
        <f>IF(-S18&gt;R18,1,0)</f>
        <v>1</v>
      </c>
      <c r="AS18" s="37">
        <f>IF(T18&gt;-U18,1,0)</f>
        <v>0</v>
      </c>
      <c r="AT18" s="38">
        <f>IF(-U18&gt;T18,1,0)</f>
        <v>1</v>
      </c>
      <c r="AU18" s="36">
        <f>IF(V18&gt;-W18,1,0)</f>
        <v>1</v>
      </c>
      <c r="AV18" s="37">
        <f>IF(-W18&gt;V18,1,0)</f>
        <v>0</v>
      </c>
      <c r="AW18" s="37">
        <f>IF(X18&gt;-Y18,1,0)</f>
        <v>0</v>
      </c>
      <c r="AX18" s="38">
        <f>IF(-Y18&gt;X18,1,0)</f>
        <v>1</v>
      </c>
    </row>
    <row r="19" spans="2:50" ht="14.25" customHeight="1">
      <c r="B19" s="32" t="s">
        <v>76</v>
      </c>
      <c r="C19" s="16" t="s">
        <v>72</v>
      </c>
      <c r="D19" s="17"/>
      <c r="E19" s="33"/>
      <c r="F19" s="22">
        <v>7</v>
      </c>
      <c r="G19" s="23">
        <v>-6</v>
      </c>
      <c r="H19" s="24">
        <v>10</v>
      </c>
      <c r="I19" s="25">
        <v>-8</v>
      </c>
      <c r="J19" s="22">
        <v>2</v>
      </c>
      <c r="K19" s="23">
        <v>-1</v>
      </c>
      <c r="L19" s="24">
        <v>7</v>
      </c>
      <c r="M19" s="25">
        <v>-5</v>
      </c>
      <c r="N19" s="19"/>
      <c r="O19" s="20"/>
      <c r="P19" s="19"/>
      <c r="Q19" s="56"/>
      <c r="R19" s="22">
        <v>9</v>
      </c>
      <c r="S19" s="23">
        <v>-12</v>
      </c>
      <c r="T19" s="24">
        <v>2</v>
      </c>
      <c r="U19" s="25">
        <v>-5</v>
      </c>
      <c r="V19" s="22">
        <v>2</v>
      </c>
      <c r="W19" s="23" t="s">
        <v>73</v>
      </c>
      <c r="X19" s="24">
        <v>3</v>
      </c>
      <c r="Y19" s="25">
        <v>-1</v>
      </c>
      <c r="AE19" s="36">
        <f>IF(F19&gt;-G19,1,0)</f>
        <v>1</v>
      </c>
      <c r="AF19" s="37">
        <f>IF(-G19&gt;F19,1,0)</f>
        <v>0</v>
      </c>
      <c r="AG19" s="37">
        <f>IF(H19&gt;-I19,1,0)</f>
        <v>1</v>
      </c>
      <c r="AH19" s="38">
        <f>IF(-I19&gt;H19,1,0)</f>
        <v>0</v>
      </c>
      <c r="AI19" s="36">
        <f>IF(J19&gt;-K19,1,0)</f>
        <v>1</v>
      </c>
      <c r="AJ19" s="37">
        <f>IF(-K19&gt;J19,1,0)</f>
        <v>0</v>
      </c>
      <c r="AK19" s="37">
        <f>IF(L19&gt;-M19,1,0)</f>
        <v>1</v>
      </c>
      <c r="AL19" s="38">
        <f>IF(-M19&gt;L19,1,0)</f>
        <v>0</v>
      </c>
      <c r="AM19" s="34">
        <f>IF(N19&gt;-O19,1,0)</f>
        <v>0</v>
      </c>
      <c r="AN19" s="19">
        <f>IF(-O19&gt;N19,1,0)</f>
        <v>0</v>
      </c>
      <c r="AO19" s="19">
        <f>IF(P19&gt;-Q19,1,0)</f>
        <v>0</v>
      </c>
      <c r="AP19" s="35">
        <f>IF(-Q19&gt;P19,1,0)</f>
        <v>0</v>
      </c>
      <c r="AQ19" s="36">
        <f>IF(R19&gt;-S19,1,0)</f>
        <v>0</v>
      </c>
      <c r="AR19" s="37">
        <f>IF(-S19&gt;R19,1,0)</f>
        <v>1</v>
      </c>
      <c r="AS19" s="37">
        <f>IF(T19&gt;-U19,1,0)</f>
        <v>0</v>
      </c>
      <c r="AT19" s="38">
        <f>IF(-U19&gt;T19,1,0)</f>
        <v>1</v>
      </c>
      <c r="AU19" s="36">
        <f>IF(V19&gt;-W19,1,0)</f>
        <v>1</v>
      </c>
      <c r="AV19" s="37">
        <f>IF(-W19&gt;V19,1,0)</f>
        <v>0</v>
      </c>
      <c r="AW19" s="37">
        <f>IF(X19&gt;-Y19,1,0)</f>
        <v>1</v>
      </c>
      <c r="AX19" s="38">
        <f>IF(-Y19&gt;X19,1,0)</f>
        <v>0</v>
      </c>
    </row>
    <row r="20" spans="2:50" ht="14.25" customHeight="1">
      <c r="B20" s="32">
        <f>SUM(C18:D18)</f>
        <v>72</v>
      </c>
      <c r="C20" s="39">
        <f>SUM(AE18:AE22,AG18:AG22,AI18:AI22,AK18:AK22,AM18:AM22,AO18:AO22,AQ18:AQ22,AS18:AS22,AU18:AU22,AW18:AW22)</f>
        <v>20</v>
      </c>
      <c r="D20" s="40">
        <f>SUM(AF18:AF22,AH18:AH22,AJ18:AJ22,AL18:AL22,AN18:AN22,AP18:AP22,AR18:AR22,AT18:AT22,AV18:AV22,AX18:AX22)</f>
        <v>16</v>
      </c>
      <c r="E20" s="33"/>
      <c r="F20" s="22">
        <v>6</v>
      </c>
      <c r="G20" s="23">
        <v>-3</v>
      </c>
      <c r="H20" s="24">
        <v>7</v>
      </c>
      <c r="I20" s="25">
        <v>-3</v>
      </c>
      <c r="J20" s="22">
        <v>2</v>
      </c>
      <c r="K20" s="23" t="s">
        <v>73</v>
      </c>
      <c r="L20" s="24">
        <v>10</v>
      </c>
      <c r="M20" s="25">
        <v>-1</v>
      </c>
      <c r="N20" s="19"/>
      <c r="O20" s="20"/>
      <c r="P20" s="19"/>
      <c r="Q20" s="56"/>
      <c r="R20" s="22">
        <v>2</v>
      </c>
      <c r="S20" s="23">
        <v>-3</v>
      </c>
      <c r="T20" s="24">
        <v>9</v>
      </c>
      <c r="U20" s="25">
        <v>-6</v>
      </c>
      <c r="V20" s="22">
        <v>11</v>
      </c>
      <c r="W20" s="23">
        <v>-3</v>
      </c>
      <c r="X20" s="24">
        <v>2</v>
      </c>
      <c r="Y20" s="25">
        <v>-3</v>
      </c>
      <c r="AE20" s="36">
        <f>IF(F20&gt;-G20,1,0)</f>
        <v>1</v>
      </c>
      <c r="AF20" s="37">
        <f>IF(-G20&gt;F20,1,0)</f>
        <v>0</v>
      </c>
      <c r="AG20" s="37">
        <f>IF(H20&gt;-I20,1,0)</f>
        <v>1</v>
      </c>
      <c r="AH20" s="38">
        <f>IF(-I20&gt;H20,1,0)</f>
        <v>0</v>
      </c>
      <c r="AI20" s="36">
        <f>IF(J20&gt;-K20,1,0)</f>
        <v>1</v>
      </c>
      <c r="AJ20" s="37">
        <f>IF(-K20&gt;J20,1,0)</f>
        <v>0</v>
      </c>
      <c r="AK20" s="37">
        <f>IF(L20&gt;-M20,1,0)</f>
        <v>1</v>
      </c>
      <c r="AL20" s="38">
        <f>IF(-M20&gt;L20,1,0)</f>
        <v>0</v>
      </c>
      <c r="AM20" s="34">
        <f>IF(N20&gt;-O20,1,0)</f>
        <v>0</v>
      </c>
      <c r="AN20" s="19">
        <f>IF(-O20&gt;N20,1,0)</f>
        <v>0</v>
      </c>
      <c r="AO20" s="19">
        <f>IF(P20&gt;-Q20,1,0)</f>
        <v>0</v>
      </c>
      <c r="AP20" s="35">
        <f>IF(-Q20&gt;P20,1,0)</f>
        <v>0</v>
      </c>
      <c r="AQ20" s="36">
        <f>IF(R20&gt;-S20,1,0)</f>
        <v>0</v>
      </c>
      <c r="AR20" s="37">
        <f>IF(-S20&gt;R20,1,0)</f>
        <v>1</v>
      </c>
      <c r="AS20" s="37">
        <f>IF(T20&gt;-U20,1,0)</f>
        <v>1</v>
      </c>
      <c r="AT20" s="38">
        <f>IF(-U20&gt;T20,1,0)</f>
        <v>0</v>
      </c>
      <c r="AU20" s="36">
        <f>IF(V20&gt;-W20,1,0)</f>
        <v>1</v>
      </c>
      <c r="AV20" s="37">
        <f>IF(-W20&gt;V20,1,0)</f>
        <v>0</v>
      </c>
      <c r="AW20" s="37">
        <f>IF(X20&gt;-Y20,1,0)</f>
        <v>0</v>
      </c>
      <c r="AX20" s="38">
        <f>IF(-Y20&gt;X20,1,0)</f>
        <v>1</v>
      </c>
    </row>
    <row r="21" spans="2:50" ht="14.25" customHeight="1">
      <c r="B21" s="32"/>
      <c r="C21" s="16" t="s">
        <v>74</v>
      </c>
      <c r="D21" s="17"/>
      <c r="E21" s="33"/>
      <c r="F21" s="22">
        <v>2</v>
      </c>
      <c r="G21" s="23">
        <v>-5</v>
      </c>
      <c r="H21" s="24">
        <v>3</v>
      </c>
      <c r="I21" s="25">
        <v>-4</v>
      </c>
      <c r="J21" s="22">
        <v>14</v>
      </c>
      <c r="K21" s="23">
        <v>-3</v>
      </c>
      <c r="L21" s="24">
        <v>5</v>
      </c>
      <c r="M21" s="25">
        <v>-6</v>
      </c>
      <c r="N21" s="19"/>
      <c r="O21" s="20"/>
      <c r="P21" s="19"/>
      <c r="Q21" s="56"/>
      <c r="R21" s="22">
        <v>11</v>
      </c>
      <c r="S21" s="23" t="s">
        <v>73</v>
      </c>
      <c r="T21" s="24">
        <v>6</v>
      </c>
      <c r="U21" s="25">
        <v>-4</v>
      </c>
      <c r="V21" s="22">
        <v>5</v>
      </c>
      <c r="W21" s="23">
        <v>-6</v>
      </c>
      <c r="X21" s="24">
        <v>3</v>
      </c>
      <c r="Y21" s="25">
        <v>-5</v>
      </c>
      <c r="AE21" s="36">
        <f>IF(F21&gt;-G21,1,0)</f>
        <v>0</v>
      </c>
      <c r="AF21" s="37">
        <f>IF(-G21&gt;F21,1,0)</f>
        <v>1</v>
      </c>
      <c r="AG21" s="37">
        <f>IF(H21&gt;-I21,1,0)</f>
        <v>0</v>
      </c>
      <c r="AH21" s="38">
        <f>IF(-I21&gt;H21,1,0)</f>
        <v>1</v>
      </c>
      <c r="AI21" s="36">
        <f>IF(J21&gt;-K21,1,0)</f>
        <v>1</v>
      </c>
      <c r="AJ21" s="37">
        <f>IF(-K21&gt;J21,1,0)</f>
        <v>0</v>
      </c>
      <c r="AK21" s="37">
        <f>IF(L21&gt;-M21,1,0)</f>
        <v>0</v>
      </c>
      <c r="AL21" s="38">
        <f>IF(-M21&gt;L21,1,0)</f>
        <v>1</v>
      </c>
      <c r="AM21" s="34">
        <f>IF(N21&gt;-O21,1,0)</f>
        <v>0</v>
      </c>
      <c r="AN21" s="19">
        <f>IF(-O21&gt;N21,1,0)</f>
        <v>0</v>
      </c>
      <c r="AO21" s="19">
        <f>IF(P21&gt;-Q21,1,0)</f>
        <v>0</v>
      </c>
      <c r="AP21" s="35">
        <f>IF(-Q21&gt;P21,1,0)</f>
        <v>0</v>
      </c>
      <c r="AQ21" s="36">
        <f>IF(R21&gt;-S21,1,0)</f>
        <v>1</v>
      </c>
      <c r="AR21" s="37">
        <f>IF(-S21&gt;R21,1,0)</f>
        <v>0</v>
      </c>
      <c r="AS21" s="37">
        <f>IF(T21&gt;-U21,1,0)</f>
        <v>1</v>
      </c>
      <c r="AT21" s="38">
        <f>IF(-U21&gt;T21,1,0)</f>
        <v>0</v>
      </c>
      <c r="AU21" s="36">
        <f>IF(V21&gt;-W21,1,0)</f>
        <v>0</v>
      </c>
      <c r="AV21" s="37">
        <f>IF(-W21&gt;V21,1,0)</f>
        <v>1</v>
      </c>
      <c r="AW21" s="37">
        <f>IF(X21&gt;-Y21,1,0)</f>
        <v>0</v>
      </c>
      <c r="AX21" s="38">
        <f>IF(-Y21&gt;X21,1,0)</f>
        <v>1</v>
      </c>
    </row>
    <row r="22" spans="1:50" s="37" customFormat="1" ht="14.25" customHeight="1">
      <c r="A22" s="41"/>
      <c r="B22" s="42"/>
      <c r="C22" s="43">
        <f>SUM(AN8:AN32,AP8:AP32)</f>
        <v>17</v>
      </c>
      <c r="D22" s="44">
        <f>SUM(AM8:AM32,AO8:AO32)</f>
        <v>19</v>
      </c>
      <c r="E22" s="45"/>
      <c r="F22" s="48">
        <v>2</v>
      </c>
      <c r="G22" s="49">
        <v>-7</v>
      </c>
      <c r="H22" s="50"/>
      <c r="I22" s="51"/>
      <c r="J22" s="48">
        <v>5</v>
      </c>
      <c r="K22" s="49">
        <v>-9</v>
      </c>
      <c r="L22" s="50"/>
      <c r="M22" s="51"/>
      <c r="N22" s="46"/>
      <c r="O22" s="47"/>
      <c r="P22" s="46"/>
      <c r="Q22" s="57"/>
      <c r="R22" s="48">
        <v>8</v>
      </c>
      <c r="S22" s="49">
        <v>-2</v>
      </c>
      <c r="T22" s="50"/>
      <c r="U22" s="51"/>
      <c r="V22" s="48">
        <v>2</v>
      </c>
      <c r="W22" s="49">
        <v>-3</v>
      </c>
      <c r="X22" s="50"/>
      <c r="Y22" s="51"/>
      <c r="AE22" s="54">
        <f>IF(F22&gt;-G22,1,0)</f>
        <v>0</v>
      </c>
      <c r="AF22" s="42">
        <f>IF(-G22&gt;F22,1,0)</f>
        <v>1</v>
      </c>
      <c r="AG22" s="42">
        <f>IF(H22&gt;-I22,1,0)</f>
        <v>0</v>
      </c>
      <c r="AH22" s="55">
        <f>IF(-I22&gt;H22,1,0)</f>
        <v>0</v>
      </c>
      <c r="AI22" s="54">
        <f>IF(J22&gt;-K22,1,0)</f>
        <v>0</v>
      </c>
      <c r="AJ22" s="42">
        <f>IF(-K22&gt;J22,1,0)</f>
        <v>1</v>
      </c>
      <c r="AK22" s="42">
        <f>IF(L22&gt;-M22,1,0)</f>
        <v>0</v>
      </c>
      <c r="AL22" s="55">
        <f>IF(-M22&gt;L22,1,0)</f>
        <v>0</v>
      </c>
      <c r="AM22" s="52">
        <f>IF(N22&gt;-O22,1,0)</f>
        <v>0</v>
      </c>
      <c r="AN22" s="46">
        <f>IF(-O22&gt;N22,1,0)</f>
        <v>0</v>
      </c>
      <c r="AO22" s="46">
        <f>IF(P22&gt;-Q22,1,0)</f>
        <v>0</v>
      </c>
      <c r="AP22" s="53">
        <f>IF(-Q22&gt;P22,1,0)</f>
        <v>0</v>
      </c>
      <c r="AQ22" s="54">
        <f>IF(R22&gt;-S22,1,0)</f>
        <v>1</v>
      </c>
      <c r="AR22" s="42">
        <f>IF(-S22&gt;R22,1,0)</f>
        <v>0</v>
      </c>
      <c r="AS22" s="42">
        <f>IF(T22&gt;-U22,1,0)</f>
        <v>0</v>
      </c>
      <c r="AT22" s="55">
        <f>IF(-U22&gt;T22,1,0)</f>
        <v>0</v>
      </c>
      <c r="AU22" s="54">
        <f>IF(V22&gt;-W22,1,0)</f>
        <v>0</v>
      </c>
      <c r="AV22" s="42">
        <f>IF(-W22&gt;V22,1,0)</f>
        <v>1</v>
      </c>
      <c r="AW22" s="42">
        <f>IF(X22&gt;-Y22,1,0)</f>
        <v>0</v>
      </c>
      <c r="AX22" s="55">
        <f>IF(-Y22&gt;X22,1,0)</f>
        <v>0</v>
      </c>
    </row>
    <row r="23" spans="2:50" ht="14.25" customHeight="1">
      <c r="B23" s="15" t="s">
        <v>49</v>
      </c>
      <c r="C23" s="16">
        <f>SUM(C25,C27)</f>
        <v>24</v>
      </c>
      <c r="D23" s="17">
        <f>SUM(D25,D27)</f>
        <v>48</v>
      </c>
      <c r="E23" s="33">
        <f>C23/(C23+D23)</f>
        <v>0.3333333333333333</v>
      </c>
      <c r="F23" s="22">
        <v>1</v>
      </c>
      <c r="G23" s="23">
        <v>-4</v>
      </c>
      <c r="H23" s="24">
        <v>3</v>
      </c>
      <c r="I23" s="25">
        <v>-6</v>
      </c>
      <c r="J23" s="22">
        <v>2</v>
      </c>
      <c r="K23" s="23">
        <v>-5</v>
      </c>
      <c r="L23" s="24">
        <v>0</v>
      </c>
      <c r="M23" s="25">
        <v>-5</v>
      </c>
      <c r="N23" s="22">
        <v>3</v>
      </c>
      <c r="O23" s="23">
        <v>-4</v>
      </c>
      <c r="P23" s="24">
        <v>6</v>
      </c>
      <c r="Q23" s="25">
        <v>-1</v>
      </c>
      <c r="R23" s="19"/>
      <c r="S23" s="20"/>
      <c r="T23" s="19"/>
      <c r="U23" s="56"/>
      <c r="V23" s="22">
        <v>3</v>
      </c>
      <c r="W23" s="23">
        <v>-4</v>
      </c>
      <c r="X23" s="24">
        <v>2</v>
      </c>
      <c r="Y23" s="25">
        <v>-3</v>
      </c>
      <c r="AE23" s="36">
        <f>IF(F23&gt;-G23,1,0)</f>
        <v>0</v>
      </c>
      <c r="AF23" s="37">
        <f>IF(-G23&gt;F23,1,0)</f>
        <v>1</v>
      </c>
      <c r="AG23" s="37">
        <f>IF(H23&gt;-I23,1,0)</f>
        <v>0</v>
      </c>
      <c r="AH23" s="38">
        <f>IF(-I23&gt;H23,1,0)</f>
        <v>1</v>
      </c>
      <c r="AI23" s="36">
        <f>IF(J23&gt;-K23,1,0)</f>
        <v>0</v>
      </c>
      <c r="AJ23" s="37">
        <f>IF(-K23&gt;J23,1,0)</f>
        <v>1</v>
      </c>
      <c r="AK23" s="37">
        <f>IF(L23&gt;-M23,1,0)</f>
        <v>0</v>
      </c>
      <c r="AL23" s="38">
        <f>IF(-M23&gt;L23,1,0)</f>
        <v>1</v>
      </c>
      <c r="AM23" s="36">
        <f>IF(N23&gt;-O23,1,0)</f>
        <v>0</v>
      </c>
      <c r="AN23" s="37">
        <f>IF(-O23&gt;N23,1,0)</f>
        <v>1</v>
      </c>
      <c r="AO23" s="37">
        <f>IF(P23&gt;-Q23,1,0)</f>
        <v>1</v>
      </c>
      <c r="AP23" s="38">
        <f>IF(-Q23&gt;P23,1,0)</f>
        <v>0</v>
      </c>
      <c r="AQ23" s="34">
        <f>IF(R23&gt;-S23,1,0)</f>
        <v>0</v>
      </c>
      <c r="AR23" s="19">
        <f>IF(-S23&gt;R23,1,0)</f>
        <v>0</v>
      </c>
      <c r="AS23" s="19">
        <f>IF(T23&gt;-U23,1,0)</f>
        <v>0</v>
      </c>
      <c r="AT23" s="35">
        <f>IF(-U23&gt;T23,1,0)</f>
        <v>0</v>
      </c>
      <c r="AU23" s="36">
        <f>IF(V23&gt;-W23,1,0)</f>
        <v>0</v>
      </c>
      <c r="AV23" s="37">
        <f>IF(-W23&gt;V23,1,0)</f>
        <v>1</v>
      </c>
      <c r="AW23" s="37">
        <f>IF(X23&gt;-Y23,1,0)</f>
        <v>0</v>
      </c>
      <c r="AX23" s="38">
        <f>IF(-Y23&gt;X23,1,0)</f>
        <v>1</v>
      </c>
    </row>
    <row r="24" spans="2:50" ht="14.25" customHeight="1">
      <c r="B24" s="32" t="s">
        <v>77</v>
      </c>
      <c r="C24" s="16" t="s">
        <v>72</v>
      </c>
      <c r="D24" s="17"/>
      <c r="E24" s="33"/>
      <c r="F24" s="22">
        <v>1</v>
      </c>
      <c r="G24" s="23">
        <v>-4</v>
      </c>
      <c r="H24" s="24">
        <v>4</v>
      </c>
      <c r="I24" s="25">
        <v>-3</v>
      </c>
      <c r="J24" s="22">
        <v>0</v>
      </c>
      <c r="K24" s="23">
        <v>-5</v>
      </c>
      <c r="L24" s="24">
        <v>4</v>
      </c>
      <c r="M24" s="25">
        <v>-6</v>
      </c>
      <c r="N24" s="22">
        <v>6</v>
      </c>
      <c r="O24" s="23">
        <v>-7</v>
      </c>
      <c r="P24" s="24">
        <v>4</v>
      </c>
      <c r="Q24" s="25">
        <v>-2</v>
      </c>
      <c r="R24" s="19"/>
      <c r="S24" s="20"/>
      <c r="T24" s="19"/>
      <c r="U24" s="56"/>
      <c r="V24" s="22">
        <v>3</v>
      </c>
      <c r="W24" s="23">
        <v>-4</v>
      </c>
      <c r="X24" s="24">
        <v>4</v>
      </c>
      <c r="Y24" s="25" t="s">
        <v>73</v>
      </c>
      <c r="AE24" s="36">
        <f>IF(F24&gt;-G24,1,0)</f>
        <v>0</v>
      </c>
      <c r="AF24" s="37">
        <f>IF(-G24&gt;F24,1,0)</f>
        <v>1</v>
      </c>
      <c r="AG24" s="37">
        <f>IF(H24&gt;-I24,1,0)</f>
        <v>1</v>
      </c>
      <c r="AH24" s="38">
        <f>IF(-I24&gt;H24,1,0)</f>
        <v>0</v>
      </c>
      <c r="AI24" s="36">
        <f>IF(J24&gt;-K24,1,0)</f>
        <v>0</v>
      </c>
      <c r="AJ24" s="37">
        <f>IF(-K24&gt;J24,1,0)</f>
        <v>1</v>
      </c>
      <c r="AK24" s="37">
        <f>IF(L24&gt;-M24,1,0)</f>
        <v>0</v>
      </c>
      <c r="AL24" s="38">
        <f>IF(-M24&gt;L24,1,0)</f>
        <v>1</v>
      </c>
      <c r="AM24" s="36">
        <f>IF(N24&gt;-O24,1,0)</f>
        <v>0</v>
      </c>
      <c r="AN24" s="37">
        <f>IF(-O24&gt;N24,1,0)</f>
        <v>1</v>
      </c>
      <c r="AO24" s="37">
        <f>IF(P24&gt;-Q24,1,0)</f>
        <v>1</v>
      </c>
      <c r="AP24" s="38">
        <f>IF(-Q24&gt;P24,1,0)</f>
        <v>0</v>
      </c>
      <c r="AQ24" s="34">
        <f>IF(R24&gt;-S24,1,0)</f>
        <v>0</v>
      </c>
      <c r="AR24" s="19">
        <f>IF(-S24&gt;R24,1,0)</f>
        <v>0</v>
      </c>
      <c r="AS24" s="19">
        <f>IF(T24&gt;-U24,1,0)</f>
        <v>0</v>
      </c>
      <c r="AT24" s="35">
        <f>IF(-U24&gt;T24,1,0)</f>
        <v>0</v>
      </c>
      <c r="AU24" s="36">
        <f>IF(V24&gt;-W24,1,0)</f>
        <v>0</v>
      </c>
      <c r="AV24" s="37">
        <f>IF(-W24&gt;V24,1,0)</f>
        <v>1</v>
      </c>
      <c r="AW24" s="37">
        <f>IF(X24&gt;-Y24,1,0)</f>
        <v>1</v>
      </c>
      <c r="AX24" s="38">
        <f>IF(-Y24&gt;X24,1,0)</f>
        <v>0</v>
      </c>
    </row>
    <row r="25" spans="2:50" ht="14.25" customHeight="1">
      <c r="B25" s="32">
        <f>SUM(C23:D23)</f>
        <v>72</v>
      </c>
      <c r="C25" s="39">
        <f>SUM(AE23:AE27,AG23:AG27,AI23:AI27,AK23:AK27,AM23:AM27,AO23:AO27,AQ23:AQ27,AS23:AS27,AU23:AU27,AW23:AW27)</f>
        <v>10</v>
      </c>
      <c r="D25" s="40">
        <f>SUM(AF23:AF27,AH23:AH27,AJ23:AJ27,AL23:AL27,AN23:AN27,AP23:AP27,AR23:AR27,AT23:AT27,AV23:AV27,AX23:AX27)</f>
        <v>26</v>
      </c>
      <c r="E25" s="33"/>
      <c r="F25" s="22">
        <v>5</v>
      </c>
      <c r="G25" s="23">
        <v>-7</v>
      </c>
      <c r="H25" s="24">
        <v>6</v>
      </c>
      <c r="I25" s="25">
        <v>-2</v>
      </c>
      <c r="J25" s="22">
        <v>1</v>
      </c>
      <c r="K25" s="23">
        <v>-6</v>
      </c>
      <c r="L25" s="24">
        <v>4</v>
      </c>
      <c r="M25" s="25">
        <v>-5</v>
      </c>
      <c r="N25" s="22">
        <v>7</v>
      </c>
      <c r="O25" s="23">
        <v>-6</v>
      </c>
      <c r="P25" s="24">
        <v>9</v>
      </c>
      <c r="Q25" s="25">
        <v>-1</v>
      </c>
      <c r="R25" s="19"/>
      <c r="S25" s="20"/>
      <c r="T25" s="19"/>
      <c r="U25" s="56"/>
      <c r="V25" s="22">
        <v>5</v>
      </c>
      <c r="W25" s="23">
        <v>-4</v>
      </c>
      <c r="X25" s="24">
        <v>0</v>
      </c>
      <c r="Y25" s="25">
        <v>-5</v>
      </c>
      <c r="AE25" s="36">
        <f>IF(F25&gt;-G25,1,0)</f>
        <v>0</v>
      </c>
      <c r="AF25" s="37">
        <f>IF(-G25&gt;F25,1,0)</f>
        <v>1</v>
      </c>
      <c r="AG25" s="37">
        <f>IF(H25&gt;-I25,1,0)</f>
        <v>1</v>
      </c>
      <c r="AH25" s="38">
        <f>IF(-I25&gt;H25,1,0)</f>
        <v>0</v>
      </c>
      <c r="AI25" s="36">
        <f>IF(J25&gt;-K25,1,0)</f>
        <v>0</v>
      </c>
      <c r="AJ25" s="37">
        <f>IF(-K25&gt;J25,1,0)</f>
        <v>1</v>
      </c>
      <c r="AK25" s="37">
        <f>IF(L25&gt;-M25,1,0)</f>
        <v>0</v>
      </c>
      <c r="AL25" s="38">
        <f>IF(-M25&gt;L25,1,0)</f>
        <v>1</v>
      </c>
      <c r="AM25" s="36">
        <f>IF(N25&gt;-O25,1,0)</f>
        <v>1</v>
      </c>
      <c r="AN25" s="37">
        <f>IF(-O25&gt;N25,1,0)</f>
        <v>0</v>
      </c>
      <c r="AO25" s="37">
        <f>IF(P25&gt;-Q25,1,0)</f>
        <v>1</v>
      </c>
      <c r="AP25" s="38">
        <f>IF(-Q25&gt;P25,1,0)</f>
        <v>0</v>
      </c>
      <c r="AQ25" s="34">
        <f>IF(R25&gt;-S25,1,0)</f>
        <v>0</v>
      </c>
      <c r="AR25" s="19">
        <f>IF(-S25&gt;R25,1,0)</f>
        <v>0</v>
      </c>
      <c r="AS25" s="19">
        <f>IF(T25&gt;-U25,1,0)</f>
        <v>0</v>
      </c>
      <c r="AT25" s="35">
        <f>IF(-U25&gt;T25,1,0)</f>
        <v>0</v>
      </c>
      <c r="AU25" s="36">
        <f>IF(V25&gt;-W25,1,0)</f>
        <v>1</v>
      </c>
      <c r="AV25" s="37">
        <f>IF(-W25&gt;V25,1,0)</f>
        <v>0</v>
      </c>
      <c r="AW25" s="37">
        <f>IF(X25&gt;-Y25,1,0)</f>
        <v>0</v>
      </c>
      <c r="AX25" s="38">
        <f>IF(-Y25&gt;X25,1,0)</f>
        <v>1</v>
      </c>
    </row>
    <row r="26" spans="2:50" ht="14.25" customHeight="1">
      <c r="B26" s="32"/>
      <c r="C26" s="16" t="s">
        <v>74</v>
      </c>
      <c r="D26" s="17"/>
      <c r="E26" s="33"/>
      <c r="F26" s="22">
        <v>1</v>
      </c>
      <c r="G26" s="23">
        <v>-3</v>
      </c>
      <c r="H26" s="24">
        <v>2</v>
      </c>
      <c r="I26" s="25">
        <v>-3</v>
      </c>
      <c r="J26" s="22">
        <v>5</v>
      </c>
      <c r="K26" s="23">
        <v>-9</v>
      </c>
      <c r="L26" s="24">
        <v>2</v>
      </c>
      <c r="M26" s="25">
        <v>-5</v>
      </c>
      <c r="N26" s="22">
        <v>3</v>
      </c>
      <c r="O26" s="23">
        <v>-9</v>
      </c>
      <c r="P26" s="24">
        <v>1</v>
      </c>
      <c r="Q26" s="25">
        <v>-6</v>
      </c>
      <c r="R26" s="19"/>
      <c r="S26" s="20"/>
      <c r="T26" s="19"/>
      <c r="U26" s="56"/>
      <c r="V26" s="22">
        <v>5</v>
      </c>
      <c r="W26" s="23" t="s">
        <v>73</v>
      </c>
      <c r="X26" s="24">
        <v>2</v>
      </c>
      <c r="Y26" s="25" t="s">
        <v>73</v>
      </c>
      <c r="AE26" s="36">
        <f>IF(F26&gt;-G26,1,0)</f>
        <v>0</v>
      </c>
      <c r="AF26" s="37">
        <f>IF(-G26&gt;F26,1,0)</f>
        <v>1</v>
      </c>
      <c r="AG26" s="37">
        <f>IF(H26&gt;-I26,1,0)</f>
        <v>0</v>
      </c>
      <c r="AH26" s="38">
        <f>IF(-I26&gt;H26,1,0)</f>
        <v>1</v>
      </c>
      <c r="AI26" s="36">
        <f>IF(J26&gt;-K26,1,0)</f>
        <v>0</v>
      </c>
      <c r="AJ26" s="37">
        <f>IF(-K26&gt;J26,1,0)</f>
        <v>1</v>
      </c>
      <c r="AK26" s="37">
        <f>IF(L26&gt;-M26,1,0)</f>
        <v>0</v>
      </c>
      <c r="AL26" s="38">
        <f>IF(-M26&gt;L26,1,0)</f>
        <v>1</v>
      </c>
      <c r="AM26" s="36">
        <f>IF(N26&gt;-O26,1,0)</f>
        <v>0</v>
      </c>
      <c r="AN26" s="37">
        <f>IF(-O26&gt;N26,1,0)</f>
        <v>1</v>
      </c>
      <c r="AO26" s="37">
        <f>IF(P26&gt;-Q26,1,0)</f>
        <v>0</v>
      </c>
      <c r="AP26" s="38">
        <f>IF(-Q26&gt;P26,1,0)</f>
        <v>1</v>
      </c>
      <c r="AQ26" s="34">
        <f>IF(R26&gt;-S26,1,0)</f>
        <v>0</v>
      </c>
      <c r="AR26" s="19">
        <f>IF(-S26&gt;R26,1,0)</f>
        <v>0</v>
      </c>
      <c r="AS26" s="19">
        <f>IF(T26&gt;-U26,1,0)</f>
        <v>0</v>
      </c>
      <c r="AT26" s="35">
        <f>IF(-U26&gt;T26,1,0)</f>
        <v>0</v>
      </c>
      <c r="AU26" s="36">
        <f>IF(V26&gt;-W26,1,0)</f>
        <v>1</v>
      </c>
      <c r="AV26" s="37">
        <f>IF(-W26&gt;V26,1,0)</f>
        <v>0</v>
      </c>
      <c r="AW26" s="37">
        <f>IF(X26&gt;-Y26,1,0)</f>
        <v>1</v>
      </c>
      <c r="AX26" s="38">
        <f>IF(-Y26&gt;X26,1,0)</f>
        <v>0</v>
      </c>
    </row>
    <row r="27" spans="1:50" s="37" customFormat="1" ht="14.25" customHeight="1">
      <c r="A27" s="41"/>
      <c r="B27" s="42"/>
      <c r="C27" s="43">
        <f>SUM(AR8:AR32,AT8:AT32)</f>
        <v>14</v>
      </c>
      <c r="D27" s="44">
        <f>SUM(AQ8:AQ32,AS8:AS32)</f>
        <v>22</v>
      </c>
      <c r="E27" s="45"/>
      <c r="F27" s="48">
        <v>1</v>
      </c>
      <c r="G27" s="49">
        <v>-9</v>
      </c>
      <c r="H27" s="50"/>
      <c r="I27" s="51"/>
      <c r="J27" s="48">
        <v>2</v>
      </c>
      <c r="K27" s="49">
        <v>-8</v>
      </c>
      <c r="L27" s="50"/>
      <c r="M27" s="51"/>
      <c r="N27" s="48">
        <v>2</v>
      </c>
      <c r="O27" s="49">
        <v>-3</v>
      </c>
      <c r="P27" s="50"/>
      <c r="Q27" s="51"/>
      <c r="R27" s="46"/>
      <c r="S27" s="47"/>
      <c r="T27" s="46"/>
      <c r="U27" s="57"/>
      <c r="V27" s="48">
        <v>3</v>
      </c>
      <c r="W27" s="49">
        <v>-7</v>
      </c>
      <c r="X27" s="50"/>
      <c r="Y27" s="51"/>
      <c r="AE27" s="54">
        <f>IF(F27&gt;-G27,1,0)</f>
        <v>0</v>
      </c>
      <c r="AF27" s="42">
        <f>IF(-G27&gt;F27,1,0)</f>
        <v>1</v>
      </c>
      <c r="AG27" s="42">
        <f>IF(H27&gt;-I27,1,0)</f>
        <v>0</v>
      </c>
      <c r="AH27" s="55">
        <f>IF(-I27&gt;H27,1,0)</f>
        <v>0</v>
      </c>
      <c r="AI27" s="54">
        <f>IF(J27&gt;-K27,1,0)</f>
        <v>0</v>
      </c>
      <c r="AJ27" s="42">
        <f>IF(-K27&gt;J27,1,0)</f>
        <v>1</v>
      </c>
      <c r="AK27" s="42">
        <f>IF(L27&gt;-M27,1,0)</f>
        <v>0</v>
      </c>
      <c r="AL27" s="55">
        <f>IF(-M27&gt;L27,1,0)</f>
        <v>0</v>
      </c>
      <c r="AM27" s="54">
        <f>IF(N27&gt;-O27,1,0)</f>
        <v>0</v>
      </c>
      <c r="AN27" s="42">
        <f>IF(-O27&gt;N27,1,0)</f>
        <v>1</v>
      </c>
      <c r="AO27" s="42">
        <f>IF(P27&gt;-Q27,1,0)</f>
        <v>0</v>
      </c>
      <c r="AP27" s="55">
        <f>IF(-Q27&gt;P27,1,0)</f>
        <v>0</v>
      </c>
      <c r="AQ27" s="52">
        <f>IF(R27&gt;-S27,1,0)</f>
        <v>0</v>
      </c>
      <c r="AR27" s="46">
        <f>IF(-S27&gt;R27,1,0)</f>
        <v>0</v>
      </c>
      <c r="AS27" s="46">
        <f>IF(T27&gt;-U27,1,0)</f>
        <v>0</v>
      </c>
      <c r="AT27" s="53">
        <f>IF(-U27&gt;T27,1,0)</f>
        <v>0</v>
      </c>
      <c r="AU27" s="54">
        <f>IF(V27&gt;-W27,1,0)</f>
        <v>0</v>
      </c>
      <c r="AV27" s="42">
        <f>IF(-W27&gt;V27,1,0)</f>
        <v>1</v>
      </c>
      <c r="AW27" s="42">
        <f>IF(X27&gt;-Y27,1,0)</f>
        <v>0</v>
      </c>
      <c r="AX27" s="55">
        <f>IF(-Y27&gt;X27,1,0)</f>
        <v>0</v>
      </c>
    </row>
    <row r="28" spans="2:50" ht="14.25" customHeight="1">
      <c r="B28" s="15" t="s">
        <v>6</v>
      </c>
      <c r="C28" s="16">
        <f>SUM(C30,C32)</f>
        <v>42</v>
      </c>
      <c r="D28" s="17">
        <f>SUM(D30,D32)</f>
        <v>30</v>
      </c>
      <c r="E28" s="33">
        <f>C28/(C28+D28)</f>
        <v>0.5833333333333334</v>
      </c>
      <c r="F28" s="22">
        <v>10</v>
      </c>
      <c r="G28" s="23">
        <v>-6</v>
      </c>
      <c r="H28" s="24">
        <v>6</v>
      </c>
      <c r="I28" s="25">
        <v>-8</v>
      </c>
      <c r="J28" s="22">
        <v>2</v>
      </c>
      <c r="K28" s="23">
        <v>-3</v>
      </c>
      <c r="L28" s="24">
        <v>0</v>
      </c>
      <c r="M28" s="25">
        <v>-1</v>
      </c>
      <c r="N28" s="22">
        <v>3</v>
      </c>
      <c r="O28" s="23">
        <v>-1</v>
      </c>
      <c r="P28" s="24">
        <v>9</v>
      </c>
      <c r="Q28" s="25">
        <v>-4</v>
      </c>
      <c r="R28" s="22">
        <v>5</v>
      </c>
      <c r="S28" s="23">
        <v>-1</v>
      </c>
      <c r="T28" s="24">
        <v>5</v>
      </c>
      <c r="U28" s="25">
        <v>-4</v>
      </c>
      <c r="V28" s="19"/>
      <c r="W28" s="20"/>
      <c r="X28" s="19"/>
      <c r="Y28" s="56"/>
      <c r="AE28" s="36">
        <f>IF(F28&gt;-G28,1,0)</f>
        <v>1</v>
      </c>
      <c r="AF28" s="37">
        <f>IF(-G28&gt;F28,1,0)</f>
        <v>0</v>
      </c>
      <c r="AG28" s="37">
        <f>IF(H28&gt;-I28,1,0)</f>
        <v>0</v>
      </c>
      <c r="AH28" s="38">
        <f>IF(-I28&gt;H28,1,0)</f>
        <v>1</v>
      </c>
      <c r="AI28" s="36">
        <f>IF(J28&gt;-K28,1,0)</f>
        <v>0</v>
      </c>
      <c r="AJ28" s="37">
        <f>IF(-K28&gt;J28,1,0)</f>
        <v>1</v>
      </c>
      <c r="AK28" s="37">
        <f>IF(L28&gt;-M28,1,0)</f>
        <v>0</v>
      </c>
      <c r="AL28" s="38">
        <f>IF(-M28&gt;L28,1,0)</f>
        <v>1</v>
      </c>
      <c r="AM28" s="36">
        <f>IF(N28&gt;-O28,1,0)</f>
        <v>1</v>
      </c>
      <c r="AN28" s="37">
        <f>IF(-O28&gt;N28,1,0)</f>
        <v>0</v>
      </c>
      <c r="AO28" s="37">
        <f>IF(P28&gt;-Q28,1,0)</f>
        <v>1</v>
      </c>
      <c r="AP28" s="38">
        <f>IF(-Q28&gt;P28,1,0)</f>
        <v>0</v>
      </c>
      <c r="AQ28" s="36">
        <f>IF(R28&gt;-S28,1,0)</f>
        <v>1</v>
      </c>
      <c r="AR28" s="37">
        <f>IF(-S28&gt;R28,1,0)</f>
        <v>0</v>
      </c>
      <c r="AS28" s="37">
        <f>IF(T28&gt;-U28,1,0)</f>
        <v>1</v>
      </c>
      <c r="AT28" s="38">
        <f>IF(-U28&gt;T28,1,0)</f>
        <v>0</v>
      </c>
      <c r="AU28" s="34">
        <f>IF(V28&gt;-W28,1,0)</f>
        <v>0</v>
      </c>
      <c r="AV28" s="19">
        <f>IF(-W28&gt;V28,1,0)</f>
        <v>0</v>
      </c>
      <c r="AW28" s="19">
        <f>IF(X28&gt;-Y28,1,0)</f>
        <v>0</v>
      </c>
      <c r="AX28" s="35">
        <f>IF(-Y28&gt;X28,1,0)</f>
        <v>0</v>
      </c>
    </row>
    <row r="29" spans="2:50" ht="14.25" customHeight="1">
      <c r="B29" s="32" t="s">
        <v>78</v>
      </c>
      <c r="C29" s="16" t="s">
        <v>72</v>
      </c>
      <c r="D29" s="17"/>
      <c r="E29" s="33"/>
      <c r="F29" s="22">
        <v>8</v>
      </c>
      <c r="G29" s="23">
        <v>-6</v>
      </c>
      <c r="H29" s="24">
        <v>3</v>
      </c>
      <c r="I29" s="25">
        <v>-8</v>
      </c>
      <c r="J29" s="22">
        <v>7</v>
      </c>
      <c r="K29" s="23">
        <v>-6</v>
      </c>
      <c r="L29" s="24">
        <v>9</v>
      </c>
      <c r="M29" s="25">
        <v>-8</v>
      </c>
      <c r="N29" s="22">
        <v>6</v>
      </c>
      <c r="O29" s="23">
        <v>-5</v>
      </c>
      <c r="P29" s="24">
        <v>5</v>
      </c>
      <c r="Q29" s="25">
        <v>-12</v>
      </c>
      <c r="R29" s="22">
        <v>8</v>
      </c>
      <c r="S29" s="23">
        <v>-6</v>
      </c>
      <c r="T29" s="24">
        <v>4</v>
      </c>
      <c r="U29" s="25">
        <v>-1</v>
      </c>
      <c r="V29" s="19"/>
      <c r="W29" s="20"/>
      <c r="X29" s="19"/>
      <c r="Y29" s="56"/>
      <c r="AE29" s="36">
        <f>IF(F29&gt;-G29,1,0)</f>
        <v>1</v>
      </c>
      <c r="AF29" s="37">
        <f>IF(-G29&gt;F29,1,0)</f>
        <v>0</v>
      </c>
      <c r="AG29" s="37">
        <f>IF(H29&gt;-I29,1,0)</f>
        <v>0</v>
      </c>
      <c r="AH29" s="38">
        <f>IF(-I29&gt;H29,1,0)</f>
        <v>1</v>
      </c>
      <c r="AI29" s="36">
        <f>IF(J29&gt;-K29,1,0)</f>
        <v>1</v>
      </c>
      <c r="AJ29" s="37">
        <f>IF(-K29&gt;J29,1,0)</f>
        <v>0</v>
      </c>
      <c r="AK29" s="37">
        <f>IF(L29&gt;-M29,1,0)</f>
        <v>1</v>
      </c>
      <c r="AL29" s="38">
        <f>IF(-M29&gt;L29,1,0)</f>
        <v>0</v>
      </c>
      <c r="AM29" s="36">
        <f>IF(N29&gt;-O29,1,0)</f>
        <v>1</v>
      </c>
      <c r="AN29" s="37">
        <f>IF(-O29&gt;N29,1,0)</f>
        <v>0</v>
      </c>
      <c r="AO29" s="37">
        <f>IF(P29&gt;-Q29,1,0)</f>
        <v>0</v>
      </c>
      <c r="AP29" s="38">
        <f>IF(-Q29&gt;P29,1,0)</f>
        <v>1</v>
      </c>
      <c r="AQ29" s="36">
        <f>IF(R29&gt;-S29,1,0)</f>
        <v>1</v>
      </c>
      <c r="AR29" s="37">
        <f>IF(-S29&gt;R29,1,0)</f>
        <v>0</v>
      </c>
      <c r="AS29" s="37">
        <f>IF(T29&gt;-U29,1,0)</f>
        <v>1</v>
      </c>
      <c r="AT29" s="38">
        <f>IF(-U29&gt;T29,1,0)</f>
        <v>0</v>
      </c>
      <c r="AU29" s="34">
        <f>IF(V29&gt;-W29,1,0)</f>
        <v>0</v>
      </c>
      <c r="AV29" s="19">
        <f>IF(-W29&gt;V29,1,0)</f>
        <v>0</v>
      </c>
      <c r="AW29" s="19">
        <f>IF(X29&gt;-Y29,1,0)</f>
        <v>0</v>
      </c>
      <c r="AX29" s="35">
        <f>IF(-Y29&gt;X29,1,0)</f>
        <v>0</v>
      </c>
    </row>
    <row r="30" spans="2:50" ht="14.25" customHeight="1">
      <c r="B30" s="32">
        <f>SUM(C28:D28)</f>
        <v>72</v>
      </c>
      <c r="C30" s="39">
        <f>SUM(AE28:AE32,AG28:AG32,AI28:AI32,AK28:AK32,AM28:AM32,AO28:AO32,AQ28:AQ32,AS28:AS32,AU28:AU32,AW28:AW32)</f>
        <v>21</v>
      </c>
      <c r="D30" s="40">
        <f>SUM(AF28:AF32,AH28:AH32,AJ28:AJ32,AL28:AL32,AN28:AN32,AP28:AP32,AR28:AR32,AT28:AT32,AV28:AV32,AX28:AX32)</f>
        <v>15</v>
      </c>
      <c r="E30" s="33"/>
      <c r="F30" s="22">
        <v>4</v>
      </c>
      <c r="G30" s="23">
        <v>-5</v>
      </c>
      <c r="H30" s="24">
        <v>7</v>
      </c>
      <c r="I30" s="25">
        <v>-2</v>
      </c>
      <c r="J30" s="22">
        <v>7</v>
      </c>
      <c r="K30" s="23">
        <v>-3</v>
      </c>
      <c r="L30" s="24">
        <v>13</v>
      </c>
      <c r="M30" s="25">
        <v>-1</v>
      </c>
      <c r="N30" s="22">
        <v>7</v>
      </c>
      <c r="O30" s="23">
        <v>-1</v>
      </c>
      <c r="P30" s="24">
        <v>14</v>
      </c>
      <c r="Q30" s="25">
        <v>-5</v>
      </c>
      <c r="R30" s="22">
        <v>9</v>
      </c>
      <c r="S30" s="23">
        <v>-1</v>
      </c>
      <c r="T30" s="24">
        <v>4</v>
      </c>
      <c r="U30" s="25">
        <v>-8</v>
      </c>
      <c r="V30" s="19"/>
      <c r="W30" s="20"/>
      <c r="X30" s="19"/>
      <c r="Y30" s="56"/>
      <c r="AE30" s="36">
        <f>IF(F30&gt;-G30,1,0)</f>
        <v>0</v>
      </c>
      <c r="AF30" s="37">
        <f>IF(-G30&gt;F30,1,0)</f>
        <v>1</v>
      </c>
      <c r="AG30" s="37">
        <f>IF(H30&gt;-I30,1,0)</f>
        <v>1</v>
      </c>
      <c r="AH30" s="38">
        <f>IF(-I30&gt;H30,1,0)</f>
        <v>0</v>
      </c>
      <c r="AI30" s="36">
        <f>IF(J30&gt;-K30,1,0)</f>
        <v>1</v>
      </c>
      <c r="AJ30" s="37">
        <f>IF(-K30&gt;J30,1,0)</f>
        <v>0</v>
      </c>
      <c r="AK30" s="37">
        <f>IF(L30&gt;-M30,1,0)</f>
        <v>1</v>
      </c>
      <c r="AL30" s="38">
        <f>IF(-M30&gt;L30,1,0)</f>
        <v>0</v>
      </c>
      <c r="AM30" s="36">
        <f>IF(N30&gt;-O30,1,0)</f>
        <v>1</v>
      </c>
      <c r="AN30" s="37">
        <f>IF(-O30&gt;N30,1,0)</f>
        <v>0</v>
      </c>
      <c r="AO30" s="37">
        <f>IF(P30&gt;-Q30,1,0)</f>
        <v>1</v>
      </c>
      <c r="AP30" s="38">
        <f>IF(-Q30&gt;P30,1,0)</f>
        <v>0</v>
      </c>
      <c r="AQ30" s="36">
        <f>IF(R30&gt;-S30,1,0)</f>
        <v>1</v>
      </c>
      <c r="AR30" s="37">
        <f>IF(-S30&gt;R30,1,0)</f>
        <v>0</v>
      </c>
      <c r="AS30" s="37">
        <f>IF(T30&gt;-U30,1,0)</f>
        <v>0</v>
      </c>
      <c r="AT30" s="38">
        <f>IF(-U30&gt;T30,1,0)</f>
        <v>1</v>
      </c>
      <c r="AU30" s="34">
        <f>IF(V30&gt;-W30,1,0)</f>
        <v>0</v>
      </c>
      <c r="AV30" s="19">
        <f>IF(-W30&gt;V30,1,0)</f>
        <v>0</v>
      </c>
      <c r="AW30" s="19">
        <f>IF(X30&gt;-Y30,1,0)</f>
        <v>0</v>
      </c>
      <c r="AX30" s="35">
        <f>IF(-Y30&gt;X30,1,0)</f>
        <v>0</v>
      </c>
    </row>
    <row r="31" spans="2:50" ht="14.25" customHeight="1">
      <c r="B31" s="32"/>
      <c r="C31" s="16" t="s">
        <v>74</v>
      </c>
      <c r="D31" s="17"/>
      <c r="E31" s="33"/>
      <c r="F31" s="22">
        <v>10</v>
      </c>
      <c r="G31" s="23">
        <v>-5</v>
      </c>
      <c r="H31" s="24">
        <v>10</v>
      </c>
      <c r="I31" s="25">
        <v>-3</v>
      </c>
      <c r="J31" s="22">
        <v>1</v>
      </c>
      <c r="K31" s="23">
        <v>-2</v>
      </c>
      <c r="L31" s="24">
        <v>4</v>
      </c>
      <c r="M31" s="25">
        <v>-5</v>
      </c>
      <c r="N31" s="22">
        <v>8</v>
      </c>
      <c r="O31" s="23">
        <v>-2</v>
      </c>
      <c r="P31" s="24">
        <v>5</v>
      </c>
      <c r="Q31" s="25">
        <v>-11</v>
      </c>
      <c r="R31" s="22">
        <v>8</v>
      </c>
      <c r="S31" s="23">
        <v>-1</v>
      </c>
      <c r="T31" s="24">
        <v>7</v>
      </c>
      <c r="U31" s="25">
        <v>-8</v>
      </c>
      <c r="V31" s="19"/>
      <c r="W31" s="20"/>
      <c r="X31" s="19"/>
      <c r="Y31" s="56"/>
      <c r="AE31" s="36">
        <f>IF(F31&gt;-G31,1,0)</f>
        <v>1</v>
      </c>
      <c r="AF31" s="37">
        <f>IF(-G31&gt;F31,1,0)</f>
        <v>0</v>
      </c>
      <c r="AG31" s="37">
        <f>IF(H31&gt;-I31,1,0)</f>
        <v>1</v>
      </c>
      <c r="AH31" s="38">
        <f>IF(-I31&gt;H31,1,0)</f>
        <v>0</v>
      </c>
      <c r="AI31" s="36">
        <f>IF(J31&gt;-K31,1,0)</f>
        <v>0</v>
      </c>
      <c r="AJ31" s="37">
        <f>IF(-K31&gt;J31,1,0)</f>
        <v>1</v>
      </c>
      <c r="AK31" s="37">
        <f>IF(L31&gt;-M31,1,0)</f>
        <v>0</v>
      </c>
      <c r="AL31" s="38">
        <f>IF(-M31&gt;L31,1,0)</f>
        <v>1</v>
      </c>
      <c r="AM31" s="36">
        <f>IF(N31&gt;-O31,1,0)</f>
        <v>1</v>
      </c>
      <c r="AN31" s="37">
        <f>IF(-O31&gt;N31,1,0)</f>
        <v>0</v>
      </c>
      <c r="AO31" s="37">
        <f>IF(P31&gt;-Q31,1,0)</f>
        <v>0</v>
      </c>
      <c r="AP31" s="38">
        <f>IF(-Q31&gt;P31,1,0)</f>
        <v>1</v>
      </c>
      <c r="AQ31" s="36">
        <f>IF(R31&gt;-S31,1,0)</f>
        <v>1</v>
      </c>
      <c r="AR31" s="37">
        <f>IF(-S31&gt;R31,1,0)</f>
        <v>0</v>
      </c>
      <c r="AS31" s="37">
        <f>IF(T31&gt;-U31,1,0)</f>
        <v>0</v>
      </c>
      <c r="AT31" s="38">
        <f>IF(-U31&gt;T31,1,0)</f>
        <v>1</v>
      </c>
      <c r="AU31" s="34">
        <f>IF(V31&gt;-W31,1,0)</f>
        <v>0</v>
      </c>
      <c r="AV31" s="19">
        <f>IF(-W31&gt;V31,1,0)</f>
        <v>0</v>
      </c>
      <c r="AW31" s="19">
        <f>IF(X31&gt;-Y31,1,0)</f>
        <v>0</v>
      </c>
      <c r="AX31" s="35">
        <f>IF(-Y31&gt;X31,1,0)</f>
        <v>0</v>
      </c>
    </row>
    <row r="32" spans="1:50" s="37" customFormat="1" ht="14.25" customHeight="1">
      <c r="A32" s="41"/>
      <c r="B32" s="58"/>
      <c r="C32" s="59">
        <f>SUM(AV8:AV32,AX8:AX32)</f>
        <v>21</v>
      </c>
      <c r="D32" s="60">
        <f>SUM(AU8:AU32,AW8:AW32)</f>
        <v>15</v>
      </c>
      <c r="E32" s="61"/>
      <c r="F32" s="62">
        <v>5</v>
      </c>
      <c r="G32" s="63">
        <v>-9</v>
      </c>
      <c r="H32" s="64"/>
      <c r="I32" s="65"/>
      <c r="J32" s="62">
        <v>11</v>
      </c>
      <c r="K32" s="63">
        <v>-17</v>
      </c>
      <c r="L32" s="64"/>
      <c r="M32" s="65"/>
      <c r="N32" s="62">
        <v>5</v>
      </c>
      <c r="O32" s="63">
        <v>-8</v>
      </c>
      <c r="P32" s="64"/>
      <c r="Q32" s="65"/>
      <c r="R32" s="62">
        <v>10</v>
      </c>
      <c r="S32" s="63">
        <v>-11</v>
      </c>
      <c r="T32" s="64"/>
      <c r="U32" s="65"/>
      <c r="V32" s="66"/>
      <c r="W32" s="67"/>
      <c r="X32" s="66"/>
      <c r="Y32" s="68"/>
      <c r="AE32" s="54">
        <f>IF(F32&gt;-G32,1,0)</f>
        <v>0</v>
      </c>
      <c r="AF32" s="42">
        <f>IF(-G32&gt;F32,1,0)</f>
        <v>1</v>
      </c>
      <c r="AG32" s="42">
        <f>IF(H32&gt;-I32,1,0)</f>
        <v>0</v>
      </c>
      <c r="AH32" s="55">
        <f>IF(-I32&gt;H32,1,0)</f>
        <v>0</v>
      </c>
      <c r="AI32" s="54">
        <f>IF(J32&gt;-K32,1,0)</f>
        <v>0</v>
      </c>
      <c r="AJ32" s="42">
        <f>IF(-K32&gt;J32,1,0)</f>
        <v>1</v>
      </c>
      <c r="AK32" s="42">
        <f>IF(L32&gt;-M32,1,0)</f>
        <v>0</v>
      </c>
      <c r="AL32" s="55">
        <f>IF(-M32&gt;L32,1,0)</f>
        <v>0</v>
      </c>
      <c r="AM32" s="54">
        <f>IF(N32&gt;-O32,1,0)</f>
        <v>0</v>
      </c>
      <c r="AN32" s="42">
        <f>IF(-O32&gt;N32,1,0)</f>
        <v>1</v>
      </c>
      <c r="AO32" s="42">
        <f>IF(P32&gt;-Q32,1,0)</f>
        <v>0</v>
      </c>
      <c r="AP32" s="55">
        <f>IF(-Q32&gt;P32,1,0)</f>
        <v>0</v>
      </c>
      <c r="AQ32" s="54">
        <f>IF(R32&gt;-S32,1,0)</f>
        <v>0</v>
      </c>
      <c r="AR32" s="42">
        <f>IF(-S32&gt;R32,1,0)</f>
        <v>1</v>
      </c>
      <c r="AS32" s="42">
        <f>IF(T32&gt;-U32,1,0)</f>
        <v>0</v>
      </c>
      <c r="AT32" s="55">
        <f>IF(-U32&gt;T32,1,0)</f>
        <v>0</v>
      </c>
      <c r="AU32" s="52">
        <f>IF(V32&gt;-W32,1,0)</f>
        <v>0</v>
      </c>
      <c r="AV32" s="46">
        <f>IF(-W32&gt;V32,1,0)</f>
        <v>0</v>
      </c>
      <c r="AW32" s="46">
        <f>IF(X32&gt;-Y32,1,0)</f>
        <v>0</v>
      </c>
      <c r="AX32" s="53">
        <f>IF(-Y32&gt;X32,1,0)</f>
        <v>0</v>
      </c>
    </row>
    <row r="34" spans="2:5" ht="14.25" customHeight="1">
      <c r="B34" s="7" t="s">
        <v>79</v>
      </c>
      <c r="E34" s="7"/>
    </row>
    <row r="36" spans="2:25" ht="14.25" customHeight="1">
      <c r="B36" s="11" t="s">
        <v>79</v>
      </c>
      <c r="C36" s="11" t="s">
        <v>63</v>
      </c>
      <c r="D36" s="11" t="s">
        <v>64</v>
      </c>
      <c r="E36" s="12"/>
      <c r="F36" s="11" t="s">
        <v>80</v>
      </c>
      <c r="G36" s="13"/>
      <c r="H36" s="11"/>
      <c r="I36" s="13"/>
      <c r="J36" s="11" t="s">
        <v>81</v>
      </c>
      <c r="K36" s="13"/>
      <c r="L36" s="11"/>
      <c r="M36" s="14"/>
      <c r="N36" s="11" t="s">
        <v>82</v>
      </c>
      <c r="O36" s="13"/>
      <c r="P36" s="11"/>
      <c r="Q36" s="13"/>
      <c r="R36" s="11" t="s">
        <v>83</v>
      </c>
      <c r="S36" s="13"/>
      <c r="T36" s="11"/>
      <c r="U36" s="13"/>
      <c r="V36" s="11" t="s">
        <v>84</v>
      </c>
      <c r="W36" s="13"/>
      <c r="X36" s="11"/>
      <c r="Y36" s="13"/>
    </row>
    <row r="37" spans="2:50" ht="14.25" customHeight="1">
      <c r="B37" s="7" t="s">
        <v>25</v>
      </c>
      <c r="C37" s="16">
        <f>SUM(C39,C41)</f>
        <v>47</v>
      </c>
      <c r="D37" s="17">
        <f>SUM(D39,D41)</f>
        <v>25</v>
      </c>
      <c r="E37" s="18">
        <f>C37/(C37+D37)</f>
        <v>0.6527777777777778</v>
      </c>
      <c r="F37" s="19"/>
      <c r="G37" s="20"/>
      <c r="H37" s="19"/>
      <c r="I37" s="21"/>
      <c r="J37" s="22">
        <v>2</v>
      </c>
      <c r="K37" s="23" t="s">
        <v>73</v>
      </c>
      <c r="L37" s="24">
        <v>6</v>
      </c>
      <c r="M37" s="25">
        <v>-3</v>
      </c>
      <c r="N37" s="22">
        <v>4</v>
      </c>
      <c r="O37" s="23">
        <v>-3</v>
      </c>
      <c r="P37" s="24">
        <v>6</v>
      </c>
      <c r="Q37" s="25">
        <v>-1</v>
      </c>
      <c r="R37" s="22">
        <v>9</v>
      </c>
      <c r="S37" s="23">
        <v>-3</v>
      </c>
      <c r="T37" s="24">
        <v>5</v>
      </c>
      <c r="U37" s="25">
        <v>-4</v>
      </c>
      <c r="V37" s="22">
        <v>8</v>
      </c>
      <c r="W37" s="23">
        <v>-3</v>
      </c>
      <c r="X37" s="24">
        <v>6</v>
      </c>
      <c r="Y37" s="25">
        <v>-4</v>
      </c>
      <c r="AE37" s="26">
        <f>IF(F37&gt;-G37,1,0)</f>
        <v>0</v>
      </c>
      <c r="AF37" s="27">
        <f>IF(-G37&gt;F37,1,0)</f>
        <v>0</v>
      </c>
      <c r="AG37" s="27">
        <f>IF(H37&gt;-I37,1,0)</f>
        <v>0</v>
      </c>
      <c r="AH37" s="28">
        <f>IF(-I37&gt;H37,1,0)</f>
        <v>0</v>
      </c>
      <c r="AI37" s="29">
        <f>IF(J37&gt;-K37,1,0)</f>
        <v>1</v>
      </c>
      <c r="AJ37" s="30">
        <f>IF(-K37&gt;J37,1,0)</f>
        <v>0</v>
      </c>
      <c r="AK37" s="30">
        <f>IF(L37&gt;-M37,1,0)</f>
        <v>1</v>
      </c>
      <c r="AL37" s="31">
        <f>IF(-M37&gt;L37,1,0)</f>
        <v>0</v>
      </c>
      <c r="AM37" s="29">
        <f>IF(N37&gt;-O37,1,0)</f>
        <v>1</v>
      </c>
      <c r="AN37" s="30">
        <f>IF(-O37&gt;N37,1,0)</f>
        <v>0</v>
      </c>
      <c r="AO37" s="30">
        <f>IF(P37&gt;-Q37,1,0)</f>
        <v>1</v>
      </c>
      <c r="AP37" s="31">
        <f>IF(-Q37&gt;P37,1,0)</f>
        <v>0</v>
      </c>
      <c r="AQ37" s="29">
        <f>IF(R37&gt;-S37,1,0)</f>
        <v>1</v>
      </c>
      <c r="AR37" s="30">
        <f>IF(-S37&gt;R37,1,0)</f>
        <v>0</v>
      </c>
      <c r="AS37" s="30">
        <f>IF(T37&gt;-U37,1,0)</f>
        <v>1</v>
      </c>
      <c r="AT37" s="31">
        <f>IF(-U37&gt;T37,1,0)</f>
        <v>0</v>
      </c>
      <c r="AU37" s="29">
        <f>IF(V37&gt;-W37,1,0)</f>
        <v>1</v>
      </c>
      <c r="AV37" s="30">
        <f>IF(-W37&gt;V37,1,0)</f>
        <v>0</v>
      </c>
      <c r="AW37" s="30">
        <f>IF(X37&gt;-Y37,1,0)</f>
        <v>1</v>
      </c>
      <c r="AX37" s="31">
        <f>IF(-Y37&gt;X37,1,0)</f>
        <v>0</v>
      </c>
    </row>
    <row r="38" spans="2:50" ht="14.25" customHeight="1">
      <c r="B38" s="69" t="s">
        <v>85</v>
      </c>
      <c r="C38" s="16" t="s">
        <v>72</v>
      </c>
      <c r="D38" s="17"/>
      <c r="E38" s="33"/>
      <c r="F38" s="19"/>
      <c r="G38" s="20"/>
      <c r="H38" s="19"/>
      <c r="I38" s="20"/>
      <c r="J38" s="22">
        <v>6</v>
      </c>
      <c r="K38" s="23">
        <v>-11</v>
      </c>
      <c r="L38" s="24">
        <v>1</v>
      </c>
      <c r="M38" s="25">
        <v>-10</v>
      </c>
      <c r="N38" s="22">
        <v>2</v>
      </c>
      <c r="O38" s="23">
        <v>-1</v>
      </c>
      <c r="P38" s="24">
        <v>9</v>
      </c>
      <c r="Q38" s="25">
        <v>-3</v>
      </c>
      <c r="R38" s="22">
        <v>4</v>
      </c>
      <c r="S38" s="23">
        <v>-5</v>
      </c>
      <c r="T38" s="24">
        <v>0</v>
      </c>
      <c r="U38" s="25">
        <v>-2</v>
      </c>
      <c r="V38" s="22">
        <v>9</v>
      </c>
      <c r="W38" s="23">
        <v>-7</v>
      </c>
      <c r="X38" s="24">
        <v>8</v>
      </c>
      <c r="Y38" s="25">
        <v>-10</v>
      </c>
      <c r="Z38" s="37"/>
      <c r="AE38" s="34">
        <f>IF(F38&gt;-G38,1,0)</f>
        <v>0</v>
      </c>
      <c r="AF38" s="19">
        <f>IF(-G38&gt;F38,1,0)</f>
        <v>0</v>
      </c>
      <c r="AG38" s="19">
        <f>IF(H38&gt;-I38,1,0)</f>
        <v>0</v>
      </c>
      <c r="AH38" s="35">
        <f>IF(-I38&gt;H38,1,0)</f>
        <v>0</v>
      </c>
      <c r="AI38" s="36">
        <f>IF(J38&gt;-K38,1,0)</f>
        <v>0</v>
      </c>
      <c r="AJ38" s="37">
        <f>IF(-K38&gt;J38,1,0)</f>
        <v>1</v>
      </c>
      <c r="AK38" s="37">
        <f>IF(L38&gt;-M38,1,0)</f>
        <v>0</v>
      </c>
      <c r="AL38" s="38">
        <f>IF(-M38&gt;L38,1,0)</f>
        <v>1</v>
      </c>
      <c r="AM38" s="36">
        <f>IF(N38&gt;-O38,1,0)</f>
        <v>1</v>
      </c>
      <c r="AN38" s="37">
        <f>IF(-O38&gt;N38,1,0)</f>
        <v>0</v>
      </c>
      <c r="AO38" s="37">
        <f>IF(P38&gt;-Q38,1,0)</f>
        <v>1</v>
      </c>
      <c r="AP38" s="38">
        <f>IF(-Q38&gt;P38,1,0)</f>
        <v>0</v>
      </c>
      <c r="AQ38" s="36">
        <f>IF(R38&gt;-S38,1,0)</f>
        <v>0</v>
      </c>
      <c r="AR38" s="37">
        <f>IF(-S38&gt;R38,1,0)</f>
        <v>1</v>
      </c>
      <c r="AS38" s="37">
        <f>IF(T38&gt;-U38,1,0)</f>
        <v>0</v>
      </c>
      <c r="AT38" s="38">
        <f>IF(-U38&gt;T38,1,0)</f>
        <v>1</v>
      </c>
      <c r="AU38" s="36">
        <f>IF(V38&gt;-W38,1,0)</f>
        <v>1</v>
      </c>
      <c r="AV38" s="37">
        <f>IF(-W38&gt;V38,1,0)</f>
        <v>0</v>
      </c>
      <c r="AW38" s="37">
        <f>IF(X38&gt;-Y38,1,0)</f>
        <v>0</v>
      </c>
      <c r="AX38" s="38">
        <f>IF(-Y38&gt;X38,1,0)</f>
        <v>1</v>
      </c>
    </row>
    <row r="39" spans="2:50" ht="14.25" customHeight="1">
      <c r="B39" s="69">
        <f>C37+D37</f>
        <v>72</v>
      </c>
      <c r="C39" s="39">
        <f>SUM(AE37:AE41,AG37:AG41,AI37:AI41,AK37:AK41,AM37:AM41,AO37:AO41,AQ37:AQ41,AS37:AS41,AU37:AU41,AW37:AW41)</f>
        <v>21</v>
      </c>
      <c r="D39" s="40">
        <f>SUM(AF37:AF41,AH37:AH41,AJ37:AJ41,AL37:AL41,AN37:AN41,AP37:AP41,AR37:AR41,AT37:AT41,AV37:AV41,AX37:AX41)</f>
        <v>15</v>
      </c>
      <c r="E39" s="33"/>
      <c r="F39" s="19"/>
      <c r="G39" s="20"/>
      <c r="H39" s="19"/>
      <c r="I39" s="20"/>
      <c r="J39" s="22">
        <v>0</v>
      </c>
      <c r="K39" s="23">
        <v>-3</v>
      </c>
      <c r="L39" s="24">
        <v>10</v>
      </c>
      <c r="M39" s="25">
        <v>-11</v>
      </c>
      <c r="N39" s="22">
        <v>4</v>
      </c>
      <c r="O39" s="23">
        <v>-5</v>
      </c>
      <c r="P39" s="24">
        <v>9</v>
      </c>
      <c r="Q39" s="25">
        <v>-3</v>
      </c>
      <c r="R39" s="22">
        <v>8</v>
      </c>
      <c r="S39" s="23">
        <v>-3</v>
      </c>
      <c r="T39" s="24">
        <v>1</v>
      </c>
      <c r="U39" s="25" t="s">
        <v>73</v>
      </c>
      <c r="V39" s="22">
        <v>3</v>
      </c>
      <c r="W39" s="23">
        <v>-4</v>
      </c>
      <c r="X39" s="24">
        <v>1</v>
      </c>
      <c r="Y39" s="25">
        <v>-10</v>
      </c>
      <c r="Z39" s="37"/>
      <c r="AE39" s="34">
        <f>IF(F39&gt;-G39,1,0)</f>
        <v>0</v>
      </c>
      <c r="AF39" s="19">
        <f>IF(-G39&gt;F39,1,0)</f>
        <v>0</v>
      </c>
      <c r="AG39" s="19">
        <f>IF(H39&gt;-I39,1,0)</f>
        <v>0</v>
      </c>
      <c r="AH39" s="35">
        <f>IF(-I39&gt;H39,1,0)</f>
        <v>0</v>
      </c>
      <c r="AI39" s="36">
        <f>IF(J39&gt;-K39,1,0)</f>
        <v>0</v>
      </c>
      <c r="AJ39" s="37">
        <f>IF(-K39&gt;J39,1,0)</f>
        <v>1</v>
      </c>
      <c r="AK39" s="37">
        <f>IF(L39&gt;-M39,1,0)</f>
        <v>0</v>
      </c>
      <c r="AL39" s="38">
        <f>IF(-M39&gt;L39,1,0)</f>
        <v>1</v>
      </c>
      <c r="AM39" s="36">
        <f>IF(N39&gt;-O39,1,0)</f>
        <v>0</v>
      </c>
      <c r="AN39" s="37">
        <f>IF(-O39&gt;N39,1,0)</f>
        <v>1</v>
      </c>
      <c r="AO39" s="37">
        <f>IF(P39&gt;-Q39,1,0)</f>
        <v>1</v>
      </c>
      <c r="AP39" s="38">
        <f>IF(-Q39&gt;P39,1,0)</f>
        <v>0</v>
      </c>
      <c r="AQ39" s="36">
        <f>IF(R39&gt;-S39,1,0)</f>
        <v>1</v>
      </c>
      <c r="AR39" s="37">
        <f>IF(-S39&gt;R39,1,0)</f>
        <v>0</v>
      </c>
      <c r="AS39" s="37">
        <f>IF(T39&gt;-U39,1,0)</f>
        <v>1</v>
      </c>
      <c r="AT39" s="38">
        <f>IF(-U39&gt;T39,1,0)</f>
        <v>0</v>
      </c>
      <c r="AU39" s="36">
        <f>IF(V39&gt;-W39,1,0)</f>
        <v>0</v>
      </c>
      <c r="AV39" s="37">
        <f>IF(-W39&gt;V39,1,0)</f>
        <v>1</v>
      </c>
      <c r="AW39" s="37">
        <f>IF(X39&gt;-Y39,1,0)</f>
        <v>0</v>
      </c>
      <c r="AX39" s="38">
        <f>IF(-Y39&gt;X39,1,0)</f>
        <v>1</v>
      </c>
    </row>
    <row r="40" spans="2:50" ht="14.25" customHeight="1">
      <c r="B40" s="32"/>
      <c r="C40" s="16" t="s">
        <v>74</v>
      </c>
      <c r="D40" s="17"/>
      <c r="E40" s="33"/>
      <c r="F40" s="19"/>
      <c r="G40" s="20"/>
      <c r="H40" s="19"/>
      <c r="I40" s="20"/>
      <c r="J40" s="22">
        <v>3</v>
      </c>
      <c r="K40" s="23">
        <v>-7</v>
      </c>
      <c r="L40" s="24">
        <v>1</v>
      </c>
      <c r="M40" s="25">
        <v>-5</v>
      </c>
      <c r="N40" s="22">
        <v>12</v>
      </c>
      <c r="O40" s="23">
        <v>-6</v>
      </c>
      <c r="P40" s="24">
        <v>8</v>
      </c>
      <c r="Q40" s="25">
        <v>-5</v>
      </c>
      <c r="R40" s="22">
        <v>6</v>
      </c>
      <c r="S40" s="23">
        <v>-7</v>
      </c>
      <c r="T40" s="24">
        <v>6</v>
      </c>
      <c r="U40" s="25">
        <v>-2</v>
      </c>
      <c r="V40" s="22">
        <v>19</v>
      </c>
      <c r="W40" s="23">
        <v>-1</v>
      </c>
      <c r="X40" s="24">
        <v>4</v>
      </c>
      <c r="Y40" s="25">
        <v>-2</v>
      </c>
      <c r="Z40" s="37"/>
      <c r="AE40" s="34">
        <f>IF(F40&gt;-G40,1,0)</f>
        <v>0</v>
      </c>
      <c r="AF40" s="19">
        <f>IF(-G40&gt;F40,1,0)</f>
        <v>0</v>
      </c>
      <c r="AG40" s="19">
        <f>IF(H40&gt;-I40,1,0)</f>
        <v>0</v>
      </c>
      <c r="AH40" s="35">
        <f>IF(-I40&gt;H40,1,0)</f>
        <v>0</v>
      </c>
      <c r="AI40" s="36">
        <f>IF(J40&gt;-K40,1,0)</f>
        <v>0</v>
      </c>
      <c r="AJ40" s="37">
        <f>IF(-K40&gt;J40,1,0)</f>
        <v>1</v>
      </c>
      <c r="AK40" s="37">
        <f>IF(L40&gt;-M40,1,0)</f>
        <v>0</v>
      </c>
      <c r="AL40" s="38">
        <f>IF(-M40&gt;L40,1,0)</f>
        <v>1</v>
      </c>
      <c r="AM40" s="36">
        <f>IF(N40&gt;-O40,1,0)</f>
        <v>1</v>
      </c>
      <c r="AN40" s="37">
        <f>IF(-O40&gt;N40,1,0)</f>
        <v>0</v>
      </c>
      <c r="AO40" s="37">
        <f>IF(P40&gt;-Q40,1,0)</f>
        <v>1</v>
      </c>
      <c r="AP40" s="38">
        <f>IF(-Q40&gt;P40,1,0)</f>
        <v>0</v>
      </c>
      <c r="AQ40" s="36">
        <f>IF(R40&gt;-S40,1,0)</f>
        <v>0</v>
      </c>
      <c r="AR40" s="37">
        <f>IF(-S40&gt;R40,1,0)</f>
        <v>1</v>
      </c>
      <c r="AS40" s="37">
        <f>IF(T40&gt;-U40,1,0)</f>
        <v>1</v>
      </c>
      <c r="AT40" s="38">
        <f>IF(-U40&gt;T40,1,0)</f>
        <v>0</v>
      </c>
      <c r="AU40" s="36">
        <f>IF(V40&gt;-W40,1,0)</f>
        <v>1</v>
      </c>
      <c r="AV40" s="37">
        <f>IF(-W40&gt;V40,1,0)</f>
        <v>0</v>
      </c>
      <c r="AW40" s="37">
        <f>IF(X40&gt;-Y40,1,0)</f>
        <v>1</v>
      </c>
      <c r="AX40" s="38">
        <f>IF(-Y40&gt;X40,1,0)</f>
        <v>0</v>
      </c>
    </row>
    <row r="41" spans="1:50" s="37" customFormat="1" ht="14.25" customHeight="1">
      <c r="A41" s="41"/>
      <c r="B41" s="70"/>
      <c r="C41" s="43">
        <f>SUM(AF37:AF61,AH37:AH61)</f>
        <v>26</v>
      </c>
      <c r="D41" s="44">
        <f>SUM(AE37:AE61,AG37:AG61)</f>
        <v>10</v>
      </c>
      <c r="E41" s="45"/>
      <c r="F41" s="46"/>
      <c r="G41" s="47"/>
      <c r="H41" s="46"/>
      <c r="I41" s="47"/>
      <c r="J41" s="48">
        <v>4</v>
      </c>
      <c r="K41" s="49">
        <v>-7</v>
      </c>
      <c r="L41" s="50"/>
      <c r="M41" s="51"/>
      <c r="N41" s="48">
        <v>1</v>
      </c>
      <c r="O41" s="49">
        <v>-6</v>
      </c>
      <c r="P41" s="50"/>
      <c r="Q41" s="51"/>
      <c r="R41" s="48">
        <v>7</v>
      </c>
      <c r="S41" s="49">
        <v>-2</v>
      </c>
      <c r="T41" s="50"/>
      <c r="U41" s="51"/>
      <c r="V41" s="48">
        <v>11</v>
      </c>
      <c r="W41" s="49">
        <v>-2</v>
      </c>
      <c r="X41" s="50"/>
      <c r="Y41" s="51"/>
      <c r="AE41" s="52">
        <f>IF(F41&gt;-G41,1,0)</f>
        <v>0</v>
      </c>
      <c r="AF41" s="46">
        <f>IF(-G41&gt;F41,1,0)</f>
        <v>0</v>
      </c>
      <c r="AG41" s="46">
        <f>IF(H41&gt;-I41,1,0)</f>
        <v>0</v>
      </c>
      <c r="AH41" s="53">
        <f>IF(-I41&gt;H41,1,0)</f>
        <v>0</v>
      </c>
      <c r="AI41" s="54">
        <f>IF(J41&gt;-K41,1,0)</f>
        <v>0</v>
      </c>
      <c r="AJ41" s="42">
        <f>IF(-K41&gt;J41,1,0)</f>
        <v>1</v>
      </c>
      <c r="AK41" s="42">
        <f>IF(L41&gt;-M41,1,0)</f>
        <v>0</v>
      </c>
      <c r="AL41" s="55">
        <f>IF(-M41&gt;L41,1,0)</f>
        <v>0</v>
      </c>
      <c r="AM41" s="54">
        <f>IF(N41&gt;-O41,1,0)</f>
        <v>0</v>
      </c>
      <c r="AN41" s="42">
        <f>IF(-O41&gt;N41,1,0)</f>
        <v>1</v>
      </c>
      <c r="AO41" s="42">
        <f>IF(P41&gt;-Q41,1,0)</f>
        <v>0</v>
      </c>
      <c r="AP41" s="55">
        <f>IF(-Q41&gt;P41,1,0)</f>
        <v>0</v>
      </c>
      <c r="AQ41" s="54">
        <f>IF(R41&gt;-S41,1,0)</f>
        <v>1</v>
      </c>
      <c r="AR41" s="42">
        <f>IF(-S41&gt;R41,1,0)</f>
        <v>0</v>
      </c>
      <c r="AS41" s="42">
        <f>IF(T41&gt;-U41,1,0)</f>
        <v>0</v>
      </c>
      <c r="AT41" s="55">
        <f>IF(-U41&gt;T41,1,0)</f>
        <v>0</v>
      </c>
      <c r="AU41" s="54">
        <f>IF(V41&gt;-W41,1,0)</f>
        <v>1</v>
      </c>
      <c r="AV41" s="42">
        <f>IF(-W41&gt;V41,1,0)</f>
        <v>0</v>
      </c>
      <c r="AW41" s="42">
        <f>IF(X41&gt;-Y41,1,0)</f>
        <v>0</v>
      </c>
      <c r="AX41" s="55">
        <f>IF(-Y41&gt;X41,1,0)</f>
        <v>0</v>
      </c>
    </row>
    <row r="42" spans="2:50" ht="14.25" customHeight="1">
      <c r="B42" s="7" t="s">
        <v>10</v>
      </c>
      <c r="C42" s="16">
        <f>SUM(C44,C46)</f>
        <v>38</v>
      </c>
      <c r="D42" s="17">
        <f>SUM(D44,D46)</f>
        <v>34</v>
      </c>
      <c r="E42" s="71">
        <f>C42/(C42+D42)</f>
        <v>0.5277777777777778</v>
      </c>
      <c r="F42" s="22">
        <v>4</v>
      </c>
      <c r="G42" s="23">
        <v>-10</v>
      </c>
      <c r="H42" s="24">
        <v>1</v>
      </c>
      <c r="I42" s="25">
        <v>-5</v>
      </c>
      <c r="J42" s="19"/>
      <c r="K42" s="20"/>
      <c r="L42" s="19"/>
      <c r="M42" s="56"/>
      <c r="N42" s="22">
        <v>7</v>
      </c>
      <c r="O42" s="23">
        <v>-2</v>
      </c>
      <c r="P42" s="24">
        <v>13</v>
      </c>
      <c r="Q42" s="25">
        <v>-8</v>
      </c>
      <c r="R42" s="22">
        <v>6</v>
      </c>
      <c r="S42" s="23">
        <v>-4</v>
      </c>
      <c r="T42" s="24">
        <v>2</v>
      </c>
      <c r="U42" s="25">
        <v>-7</v>
      </c>
      <c r="V42" s="22">
        <v>8</v>
      </c>
      <c r="W42" s="23">
        <v>-4</v>
      </c>
      <c r="X42" s="24">
        <v>2</v>
      </c>
      <c r="Y42" s="25">
        <v>-7</v>
      </c>
      <c r="Z42" s="37"/>
      <c r="AE42" s="36">
        <f>IF(F42&gt;-G42,1,0)</f>
        <v>0</v>
      </c>
      <c r="AF42" s="37">
        <f>IF(-G42&gt;F42,1,0)</f>
        <v>1</v>
      </c>
      <c r="AG42" s="37">
        <f>IF(H42&gt;-I42,1,0)</f>
        <v>0</v>
      </c>
      <c r="AH42" s="38">
        <f>IF(-I42&gt;H42,1,0)</f>
        <v>1</v>
      </c>
      <c r="AI42" s="34">
        <f>IF(J42&gt;-K42,1,0)</f>
        <v>0</v>
      </c>
      <c r="AJ42" s="19">
        <f>IF(-K42&gt;J42,1,0)</f>
        <v>0</v>
      </c>
      <c r="AK42" s="19">
        <f>IF(L42&gt;-M42,1,0)</f>
        <v>0</v>
      </c>
      <c r="AL42" s="35">
        <f>IF(-M42&gt;L42,1,0)</f>
        <v>0</v>
      </c>
      <c r="AM42" s="36">
        <f>IF(N42&gt;-O42,1,0)</f>
        <v>1</v>
      </c>
      <c r="AN42" s="37">
        <f>IF(-O42&gt;N42,1,0)</f>
        <v>0</v>
      </c>
      <c r="AO42" s="37">
        <f>IF(P42&gt;-Q42,1,0)</f>
        <v>1</v>
      </c>
      <c r="AP42" s="38">
        <f>IF(-Q42&gt;P42,1,0)</f>
        <v>0</v>
      </c>
      <c r="AQ42" s="36">
        <f>IF(R42&gt;-S42,1,0)</f>
        <v>1</v>
      </c>
      <c r="AR42" s="37">
        <f>IF(-S42&gt;R42,1,0)</f>
        <v>0</v>
      </c>
      <c r="AS42" s="37">
        <f>IF(T42&gt;-U42,1,0)</f>
        <v>0</v>
      </c>
      <c r="AT42" s="38">
        <f>IF(-U42&gt;T42,1,0)</f>
        <v>1</v>
      </c>
      <c r="AU42" s="36">
        <f>IF(V42&gt;-W42,1,0)</f>
        <v>1</v>
      </c>
      <c r="AV42" s="37">
        <f>IF(-W42&gt;V42,1,0)</f>
        <v>0</v>
      </c>
      <c r="AW42" s="37">
        <f>IF(X42&gt;-Y42,1,0)</f>
        <v>0</v>
      </c>
      <c r="AX42" s="38">
        <f>IF(-Y42&gt;X42,1,0)</f>
        <v>1</v>
      </c>
    </row>
    <row r="43" spans="2:50" ht="14.25" customHeight="1">
      <c r="B43" s="69" t="s">
        <v>86</v>
      </c>
      <c r="C43" s="16" t="s">
        <v>72</v>
      </c>
      <c r="D43" s="17"/>
      <c r="E43" s="71"/>
      <c r="F43" s="22">
        <v>3</v>
      </c>
      <c r="G43" s="23">
        <v>-4</v>
      </c>
      <c r="H43" s="24">
        <v>3</v>
      </c>
      <c r="I43" s="25">
        <v>-4</v>
      </c>
      <c r="J43" s="19"/>
      <c r="K43" s="20"/>
      <c r="L43" s="19"/>
      <c r="M43" s="56"/>
      <c r="N43" s="22">
        <v>3</v>
      </c>
      <c r="O43" s="23">
        <v>-15</v>
      </c>
      <c r="P43" s="24">
        <v>9</v>
      </c>
      <c r="Q43" s="25">
        <v>-2</v>
      </c>
      <c r="R43" s="22">
        <v>4</v>
      </c>
      <c r="S43" s="23">
        <v>-7</v>
      </c>
      <c r="T43" s="24">
        <v>3</v>
      </c>
      <c r="U43" s="25">
        <v>-6</v>
      </c>
      <c r="V43" s="22">
        <v>2</v>
      </c>
      <c r="W43" s="23">
        <v>-3</v>
      </c>
      <c r="X43" s="24">
        <v>9</v>
      </c>
      <c r="Y43" s="25">
        <v>-5</v>
      </c>
      <c r="Z43" s="37"/>
      <c r="AE43" s="36">
        <f>IF(F43&gt;-G43,1,0)</f>
        <v>0</v>
      </c>
      <c r="AF43" s="37">
        <f>IF(-G43&gt;F43,1,0)</f>
        <v>1</v>
      </c>
      <c r="AG43" s="37">
        <f>IF(H43&gt;-I43,1,0)</f>
        <v>0</v>
      </c>
      <c r="AH43" s="38">
        <f>IF(-I43&gt;H43,1,0)</f>
        <v>1</v>
      </c>
      <c r="AI43" s="34">
        <f>IF(J43&gt;-K43,1,0)</f>
        <v>0</v>
      </c>
      <c r="AJ43" s="19">
        <f>IF(-K43&gt;J43,1,0)</f>
        <v>0</v>
      </c>
      <c r="AK43" s="19">
        <f>IF(L43&gt;-M43,1,0)</f>
        <v>0</v>
      </c>
      <c r="AL43" s="35">
        <f>IF(-M43&gt;L43,1,0)</f>
        <v>0</v>
      </c>
      <c r="AM43" s="36">
        <f>IF(N43&gt;-O43,1,0)</f>
        <v>0</v>
      </c>
      <c r="AN43" s="37">
        <f>IF(-O43&gt;N43,1,0)</f>
        <v>1</v>
      </c>
      <c r="AO43" s="37">
        <f>IF(P43&gt;-Q43,1,0)</f>
        <v>1</v>
      </c>
      <c r="AP43" s="38">
        <f>IF(-Q43&gt;P43,1,0)</f>
        <v>0</v>
      </c>
      <c r="AQ43" s="36">
        <f>IF(R43&gt;-S43,1,0)</f>
        <v>0</v>
      </c>
      <c r="AR43" s="37">
        <f>IF(-S43&gt;R43,1,0)</f>
        <v>1</v>
      </c>
      <c r="AS43" s="37">
        <f>IF(T43&gt;-U43,1,0)</f>
        <v>0</v>
      </c>
      <c r="AT43" s="38">
        <f>IF(-U43&gt;T43,1,0)</f>
        <v>1</v>
      </c>
      <c r="AU43" s="36">
        <f>IF(V43&gt;-W43,1,0)</f>
        <v>0</v>
      </c>
      <c r="AV43" s="37">
        <f>IF(-W43&gt;V43,1,0)</f>
        <v>1</v>
      </c>
      <c r="AW43" s="37">
        <f>IF(X43&gt;-Y43,1,0)</f>
        <v>1</v>
      </c>
      <c r="AX43" s="38">
        <f>IF(-Y43&gt;X43,1,0)</f>
        <v>0</v>
      </c>
    </row>
    <row r="44" spans="2:50" ht="14.25" customHeight="1">
      <c r="B44" s="69">
        <f>C42+D42</f>
        <v>72</v>
      </c>
      <c r="C44" s="39">
        <f>SUM(AE42:AE46,AG42:AG46,AI42:AI46,AK42:AK46,AM42:AM46,AO42:AO46,AQ42:AQ46,AS42:AS46,AU42:AU46,AW42:AW46)</f>
        <v>14</v>
      </c>
      <c r="D44" s="40">
        <f>SUM(AF42:AF46,AH42:AH46,AJ42:AJ46,AL42:AL46,AN42:AN46,AP42:AP46,AR42:AR46,AT42:AT46,AV42:AV46,AX42:AX46)</f>
        <v>22</v>
      </c>
      <c r="E44" s="71"/>
      <c r="F44" s="22">
        <v>4</v>
      </c>
      <c r="G44" s="23">
        <v>-5</v>
      </c>
      <c r="H44" s="24">
        <v>1</v>
      </c>
      <c r="I44" s="25">
        <v>-2</v>
      </c>
      <c r="J44" s="19"/>
      <c r="K44" s="20"/>
      <c r="L44" s="19"/>
      <c r="M44" s="56"/>
      <c r="N44" s="22">
        <v>0</v>
      </c>
      <c r="O44" s="23">
        <v>-3</v>
      </c>
      <c r="P44" s="24">
        <v>6</v>
      </c>
      <c r="Q44" s="25">
        <v>-3</v>
      </c>
      <c r="R44" s="22">
        <v>2</v>
      </c>
      <c r="S44" s="23">
        <v>-8</v>
      </c>
      <c r="T44" s="24">
        <v>0</v>
      </c>
      <c r="U44" s="25">
        <v>-4</v>
      </c>
      <c r="V44" s="22">
        <v>7</v>
      </c>
      <c r="W44" s="23">
        <v>-3</v>
      </c>
      <c r="X44" s="24">
        <v>6</v>
      </c>
      <c r="Y44" s="25">
        <v>-4</v>
      </c>
      <c r="Z44" s="37"/>
      <c r="AE44" s="36">
        <f>IF(F44&gt;-G44,1,0)</f>
        <v>0</v>
      </c>
      <c r="AF44" s="37">
        <f>IF(-G44&gt;F44,1,0)</f>
        <v>1</v>
      </c>
      <c r="AG44" s="37">
        <f>IF(H44&gt;-I44,1,0)</f>
        <v>0</v>
      </c>
      <c r="AH44" s="38">
        <f>IF(-I44&gt;H44,1,0)</f>
        <v>1</v>
      </c>
      <c r="AI44" s="34">
        <f>IF(J44&gt;-K44,1,0)</f>
        <v>0</v>
      </c>
      <c r="AJ44" s="19">
        <f>IF(-K44&gt;J44,1,0)</f>
        <v>0</v>
      </c>
      <c r="AK44" s="19">
        <f>IF(L44&gt;-M44,1,0)</f>
        <v>0</v>
      </c>
      <c r="AL44" s="35">
        <f>IF(-M44&gt;L44,1,0)</f>
        <v>0</v>
      </c>
      <c r="AM44" s="36">
        <f>IF(N44&gt;-O44,1,0)</f>
        <v>0</v>
      </c>
      <c r="AN44" s="37">
        <f>IF(-O44&gt;N44,1,0)</f>
        <v>1</v>
      </c>
      <c r="AO44" s="37">
        <f>IF(P44&gt;-Q44,1,0)</f>
        <v>1</v>
      </c>
      <c r="AP44" s="38">
        <f>IF(-Q44&gt;P44,1,0)</f>
        <v>0</v>
      </c>
      <c r="AQ44" s="36">
        <f>IF(R44&gt;-S44,1,0)</f>
        <v>0</v>
      </c>
      <c r="AR44" s="37">
        <f>IF(-S44&gt;R44,1,0)</f>
        <v>1</v>
      </c>
      <c r="AS44" s="37">
        <f>IF(T44&gt;-U44,1,0)</f>
        <v>0</v>
      </c>
      <c r="AT44" s="38">
        <f>IF(-U44&gt;T44,1,0)</f>
        <v>1</v>
      </c>
      <c r="AU44" s="36">
        <f>IF(V44&gt;-W44,1,0)</f>
        <v>1</v>
      </c>
      <c r="AV44" s="37">
        <f>IF(-W44&gt;V44,1,0)</f>
        <v>0</v>
      </c>
      <c r="AW44" s="37">
        <f>IF(X44&gt;-Y44,1,0)</f>
        <v>1</v>
      </c>
      <c r="AX44" s="38">
        <f>IF(-Y44&gt;X44,1,0)</f>
        <v>0</v>
      </c>
    </row>
    <row r="45" spans="2:50" ht="14.25" customHeight="1">
      <c r="B45" s="32"/>
      <c r="C45" s="16" t="s">
        <v>74</v>
      </c>
      <c r="D45" s="17"/>
      <c r="E45" s="71"/>
      <c r="F45" s="22">
        <v>7</v>
      </c>
      <c r="G45" s="23">
        <v>-5</v>
      </c>
      <c r="H45" s="24">
        <v>10</v>
      </c>
      <c r="I45" s="25">
        <v>-9</v>
      </c>
      <c r="J45" s="19"/>
      <c r="K45" s="20"/>
      <c r="L45" s="19"/>
      <c r="M45" s="56"/>
      <c r="N45" s="22">
        <v>4</v>
      </c>
      <c r="O45" s="23">
        <v>-8</v>
      </c>
      <c r="P45" s="24">
        <v>9</v>
      </c>
      <c r="Q45" s="25">
        <v>-7</v>
      </c>
      <c r="R45" s="22">
        <v>3</v>
      </c>
      <c r="S45" s="23">
        <v>-4</v>
      </c>
      <c r="T45" s="24">
        <v>3</v>
      </c>
      <c r="U45" s="25">
        <v>-4</v>
      </c>
      <c r="V45" s="22">
        <v>3</v>
      </c>
      <c r="W45" s="23">
        <v>-7</v>
      </c>
      <c r="X45" s="24">
        <v>1</v>
      </c>
      <c r="Y45" s="25">
        <v>-2</v>
      </c>
      <c r="Z45" s="37"/>
      <c r="AE45" s="36">
        <f>IF(F45&gt;-G45,1,0)</f>
        <v>1</v>
      </c>
      <c r="AF45" s="37">
        <f>IF(-G45&gt;F45,1,0)</f>
        <v>0</v>
      </c>
      <c r="AG45" s="37">
        <f>IF(H45&gt;-I45,1,0)</f>
        <v>1</v>
      </c>
      <c r="AH45" s="38">
        <f>IF(-I45&gt;H45,1,0)</f>
        <v>0</v>
      </c>
      <c r="AI45" s="34">
        <f>IF(J45&gt;-K45,1,0)</f>
        <v>0</v>
      </c>
      <c r="AJ45" s="19">
        <f>IF(-K45&gt;J45,1,0)</f>
        <v>0</v>
      </c>
      <c r="AK45" s="19">
        <f>IF(L45&gt;-M45,1,0)</f>
        <v>0</v>
      </c>
      <c r="AL45" s="35">
        <f>IF(-M45&gt;L45,1,0)</f>
        <v>0</v>
      </c>
      <c r="AM45" s="36">
        <f>IF(N45&gt;-O45,1,0)</f>
        <v>0</v>
      </c>
      <c r="AN45" s="37">
        <f>IF(-O45&gt;N45,1,0)</f>
        <v>1</v>
      </c>
      <c r="AO45" s="37">
        <f>IF(P45&gt;-Q45,1,0)</f>
        <v>1</v>
      </c>
      <c r="AP45" s="38">
        <f>IF(-Q45&gt;P45,1,0)</f>
        <v>0</v>
      </c>
      <c r="AQ45" s="36">
        <f>IF(R45&gt;-S45,1,0)</f>
        <v>0</v>
      </c>
      <c r="AR45" s="37">
        <f>IF(-S45&gt;R45,1,0)</f>
        <v>1</v>
      </c>
      <c r="AS45" s="37">
        <f>IF(T45&gt;-U45,1,0)</f>
        <v>0</v>
      </c>
      <c r="AT45" s="38">
        <f>IF(-U45&gt;T45,1,0)</f>
        <v>1</v>
      </c>
      <c r="AU45" s="36">
        <f>IF(V45&gt;-W45,1,0)</f>
        <v>0</v>
      </c>
      <c r="AV45" s="37">
        <f>IF(-W45&gt;V45,1,0)</f>
        <v>1</v>
      </c>
      <c r="AW45" s="37">
        <f>IF(X45&gt;-Y45,1,0)</f>
        <v>0</v>
      </c>
      <c r="AX45" s="38">
        <f>IF(-Y45&gt;X45,1,0)</f>
        <v>1</v>
      </c>
    </row>
    <row r="46" spans="1:50" s="37" customFormat="1" ht="14.25" customHeight="1">
      <c r="A46" s="41"/>
      <c r="B46" s="70"/>
      <c r="C46" s="43">
        <f>SUM(AJ37:AJ61,AL37:AL61)</f>
        <v>24</v>
      </c>
      <c r="D46" s="44">
        <f>SUM(AI37:AI61,AK37:AK61)</f>
        <v>12</v>
      </c>
      <c r="E46" s="72"/>
      <c r="F46" s="48">
        <v>4</v>
      </c>
      <c r="G46" s="49">
        <v>-11</v>
      </c>
      <c r="H46" s="50"/>
      <c r="I46" s="51"/>
      <c r="J46" s="46"/>
      <c r="K46" s="47"/>
      <c r="L46" s="46"/>
      <c r="M46" s="57"/>
      <c r="N46" s="48">
        <v>3</v>
      </c>
      <c r="O46" s="49">
        <v>-2</v>
      </c>
      <c r="P46" s="50"/>
      <c r="Q46" s="51"/>
      <c r="R46" s="48">
        <v>1</v>
      </c>
      <c r="S46" s="49">
        <v>-2</v>
      </c>
      <c r="T46" s="50"/>
      <c r="U46" s="51"/>
      <c r="V46" s="48">
        <v>4</v>
      </c>
      <c r="W46" s="49">
        <v>-2</v>
      </c>
      <c r="X46" s="50"/>
      <c r="Y46" s="51"/>
      <c r="AE46" s="54">
        <f>IF(F46&gt;-G46,1,0)</f>
        <v>0</v>
      </c>
      <c r="AF46" s="42">
        <f>IF(-G46&gt;F46,1,0)</f>
        <v>1</v>
      </c>
      <c r="AG46" s="42">
        <f>IF(H46&gt;-I46,1,0)</f>
        <v>0</v>
      </c>
      <c r="AH46" s="55">
        <f>IF(-I46&gt;H46,1,0)</f>
        <v>0</v>
      </c>
      <c r="AI46" s="52">
        <f>IF(J46&gt;-K46,1,0)</f>
        <v>0</v>
      </c>
      <c r="AJ46" s="46">
        <f>IF(-K46&gt;J46,1,0)</f>
        <v>0</v>
      </c>
      <c r="AK46" s="46">
        <f>IF(L46&gt;-M46,1,0)</f>
        <v>0</v>
      </c>
      <c r="AL46" s="53">
        <f>IF(-M46&gt;L46,1,0)</f>
        <v>0</v>
      </c>
      <c r="AM46" s="54">
        <f>IF(N46&gt;-O46,1,0)</f>
        <v>1</v>
      </c>
      <c r="AN46" s="42">
        <f>IF(-O46&gt;N46,1,0)</f>
        <v>0</v>
      </c>
      <c r="AO46" s="42">
        <f>IF(P46&gt;-Q46,1,0)</f>
        <v>0</v>
      </c>
      <c r="AP46" s="55">
        <f>IF(-Q46&gt;P46,1,0)</f>
        <v>0</v>
      </c>
      <c r="AQ46" s="54">
        <f>IF(R46&gt;-S46,1,0)</f>
        <v>0</v>
      </c>
      <c r="AR46" s="42">
        <f>IF(-S46&gt;R46,1,0)</f>
        <v>1</v>
      </c>
      <c r="AS46" s="42">
        <f>IF(T46&gt;-U46,1,0)</f>
        <v>0</v>
      </c>
      <c r="AT46" s="55">
        <f>IF(-U46&gt;T46,1,0)</f>
        <v>0</v>
      </c>
      <c r="AU46" s="54">
        <f>IF(V46&gt;-W46,1,0)</f>
        <v>1</v>
      </c>
      <c r="AV46" s="42">
        <f>IF(-W46&gt;V46,1,0)</f>
        <v>0</v>
      </c>
      <c r="AW46" s="42">
        <f>IF(X46&gt;-Y46,1,0)</f>
        <v>0</v>
      </c>
      <c r="AX46" s="55">
        <f>IF(-Y46&gt;X46,1,0)</f>
        <v>0</v>
      </c>
    </row>
    <row r="47" spans="2:50" ht="14.25" customHeight="1">
      <c r="B47" s="7" t="s">
        <v>87</v>
      </c>
      <c r="C47" s="16">
        <f>SUM(C49,C51)</f>
        <v>32</v>
      </c>
      <c r="D47" s="17">
        <f>SUM(D49,D51)</f>
        <v>40</v>
      </c>
      <c r="E47" s="71">
        <f>C47/(C47+D47)</f>
        <v>0.4444444444444444</v>
      </c>
      <c r="F47" s="22">
        <v>5</v>
      </c>
      <c r="G47" s="23">
        <v>-2</v>
      </c>
      <c r="H47" s="24">
        <v>6</v>
      </c>
      <c r="I47" s="25">
        <v>-7</v>
      </c>
      <c r="J47" s="22">
        <v>6</v>
      </c>
      <c r="K47" s="23">
        <v>-2</v>
      </c>
      <c r="L47" s="24">
        <v>5</v>
      </c>
      <c r="M47" s="25">
        <v>-4</v>
      </c>
      <c r="N47" s="19"/>
      <c r="O47" s="20"/>
      <c r="P47" s="19"/>
      <c r="Q47" s="56"/>
      <c r="R47" s="22">
        <v>2</v>
      </c>
      <c r="S47" s="23">
        <v>-6</v>
      </c>
      <c r="T47" s="24">
        <v>5</v>
      </c>
      <c r="U47" s="25">
        <v>-4</v>
      </c>
      <c r="V47" s="22">
        <v>1</v>
      </c>
      <c r="W47" s="23">
        <v>-6</v>
      </c>
      <c r="X47" s="24">
        <v>6</v>
      </c>
      <c r="Y47" s="25">
        <v>-7</v>
      </c>
      <c r="Z47" s="37"/>
      <c r="AE47" s="36">
        <f>IF(F47&gt;-G47,1,0)</f>
        <v>1</v>
      </c>
      <c r="AF47" s="37">
        <f>IF(-G47&gt;F47,1,0)</f>
        <v>0</v>
      </c>
      <c r="AG47" s="37">
        <f>IF(H47&gt;-I47,1,0)</f>
        <v>0</v>
      </c>
      <c r="AH47" s="38">
        <f>IF(-I47&gt;H47,1,0)</f>
        <v>1</v>
      </c>
      <c r="AI47" s="36">
        <f>IF(J47&gt;-K47,1,0)</f>
        <v>1</v>
      </c>
      <c r="AJ47" s="37">
        <f>IF(-K47&gt;J47,1,0)</f>
        <v>0</v>
      </c>
      <c r="AK47" s="37">
        <f>IF(L47&gt;-M47,1,0)</f>
        <v>1</v>
      </c>
      <c r="AL47" s="38">
        <f>IF(-M47&gt;L47,1,0)</f>
        <v>0</v>
      </c>
      <c r="AM47" s="34">
        <f>IF(N47&gt;-O47,1,0)</f>
        <v>0</v>
      </c>
      <c r="AN47" s="19">
        <f>IF(-O47&gt;N47,1,0)</f>
        <v>0</v>
      </c>
      <c r="AO47" s="19">
        <f>IF(P47&gt;-Q47,1,0)</f>
        <v>0</v>
      </c>
      <c r="AP47" s="35">
        <f>IF(-Q47&gt;P47,1,0)</f>
        <v>0</v>
      </c>
      <c r="AQ47" s="36">
        <f>IF(R47&gt;-S47,1,0)</f>
        <v>0</v>
      </c>
      <c r="AR47" s="37">
        <f>IF(-S47&gt;R47,1,0)</f>
        <v>1</v>
      </c>
      <c r="AS47" s="37">
        <f>IF(T47&gt;-U47,1,0)</f>
        <v>1</v>
      </c>
      <c r="AT47" s="38">
        <f>IF(-U47&gt;T47,1,0)</f>
        <v>0</v>
      </c>
      <c r="AU47" s="36">
        <f>IF(V47&gt;-W47,1,0)</f>
        <v>0</v>
      </c>
      <c r="AV47" s="37">
        <f>IF(-W47&gt;V47,1,0)</f>
        <v>1</v>
      </c>
      <c r="AW47" s="37">
        <f>IF(X47&gt;-Y47,1,0)</f>
        <v>0</v>
      </c>
      <c r="AX47" s="38">
        <f>IF(-Y47&gt;X47,1,0)</f>
        <v>1</v>
      </c>
    </row>
    <row r="48" spans="2:50" ht="14.25" customHeight="1">
      <c r="B48" s="69" t="s">
        <v>88</v>
      </c>
      <c r="C48" s="16" t="s">
        <v>72</v>
      </c>
      <c r="D48" s="17"/>
      <c r="E48" s="71"/>
      <c r="F48" s="22">
        <v>2</v>
      </c>
      <c r="G48" s="23">
        <v>-3</v>
      </c>
      <c r="H48" s="24">
        <v>6</v>
      </c>
      <c r="I48" s="25">
        <v>-7</v>
      </c>
      <c r="J48" s="22">
        <v>12</v>
      </c>
      <c r="K48" s="23">
        <v>-2</v>
      </c>
      <c r="L48" s="24">
        <v>1</v>
      </c>
      <c r="M48" s="25">
        <v>-9</v>
      </c>
      <c r="N48" s="19"/>
      <c r="O48" s="20"/>
      <c r="P48" s="19"/>
      <c r="Q48" s="56"/>
      <c r="R48" s="22">
        <v>2</v>
      </c>
      <c r="S48" s="23">
        <v>-3</v>
      </c>
      <c r="T48" s="24">
        <v>10</v>
      </c>
      <c r="U48" s="25">
        <v>-6</v>
      </c>
      <c r="V48" s="22">
        <v>5</v>
      </c>
      <c r="W48" s="23">
        <v>-4</v>
      </c>
      <c r="X48" s="24">
        <v>5</v>
      </c>
      <c r="Y48" s="25">
        <v>-6</v>
      </c>
      <c r="Z48" s="37"/>
      <c r="AE48" s="36">
        <f>IF(F48&gt;-G48,1,0)</f>
        <v>0</v>
      </c>
      <c r="AF48" s="37">
        <f>IF(-G48&gt;F48,1,0)</f>
        <v>1</v>
      </c>
      <c r="AG48" s="37">
        <f>IF(H48&gt;-I48,1,0)</f>
        <v>0</v>
      </c>
      <c r="AH48" s="38">
        <f>IF(-I48&gt;H48,1,0)</f>
        <v>1</v>
      </c>
      <c r="AI48" s="36">
        <f>IF(J48&gt;-K48,1,0)</f>
        <v>1</v>
      </c>
      <c r="AJ48" s="37">
        <f>IF(-K48&gt;J48,1,0)</f>
        <v>0</v>
      </c>
      <c r="AK48" s="37">
        <f>IF(L48&gt;-M48,1,0)</f>
        <v>0</v>
      </c>
      <c r="AL48" s="38">
        <f>IF(-M48&gt;L48,1,0)</f>
        <v>1</v>
      </c>
      <c r="AM48" s="34">
        <f>IF(N48&gt;-O48,1,0)</f>
        <v>0</v>
      </c>
      <c r="AN48" s="19">
        <f>IF(-O48&gt;N48,1,0)</f>
        <v>0</v>
      </c>
      <c r="AO48" s="19">
        <f>IF(P48&gt;-Q48,1,0)</f>
        <v>0</v>
      </c>
      <c r="AP48" s="35">
        <f>IF(-Q48&gt;P48,1,0)</f>
        <v>0</v>
      </c>
      <c r="AQ48" s="36">
        <f>IF(R48&gt;-S48,1,0)</f>
        <v>0</v>
      </c>
      <c r="AR48" s="37">
        <f>IF(-S48&gt;R48,1,0)</f>
        <v>1</v>
      </c>
      <c r="AS48" s="37">
        <f>IF(T48&gt;-U48,1,0)</f>
        <v>1</v>
      </c>
      <c r="AT48" s="38">
        <f>IF(-U48&gt;T48,1,0)</f>
        <v>0</v>
      </c>
      <c r="AU48" s="36">
        <f>IF(V48&gt;-W48,1,0)</f>
        <v>1</v>
      </c>
      <c r="AV48" s="37">
        <f>IF(-W48&gt;V48,1,0)</f>
        <v>0</v>
      </c>
      <c r="AW48" s="37">
        <f>IF(X48&gt;-Y48,1,0)</f>
        <v>0</v>
      </c>
      <c r="AX48" s="38">
        <f>IF(-Y48&gt;X48,1,0)</f>
        <v>1</v>
      </c>
    </row>
    <row r="49" spans="2:50" ht="14.25" customHeight="1">
      <c r="B49" s="69">
        <f>C47+D47</f>
        <v>72</v>
      </c>
      <c r="C49" s="39">
        <f>SUM(AE47:AE51,AG47:AG51,AI47:AI51,AK47:AK51,AM47:AM51,AO47:AO51,AQ47:AQ51,AS47:AS51,AU47:AU51,AW47:AW51)</f>
        <v>16</v>
      </c>
      <c r="D49" s="40">
        <f>SUM(AF47:AF51,AH47:AH51,AJ47:AJ51,AL47:AL51,AN47:AN51,AP47:AP51,AR47:AR51,AT47:AT51,AV47:AV51,AX47:AX51)</f>
        <v>20</v>
      </c>
      <c r="E49" s="71"/>
      <c r="F49" s="22">
        <v>8</v>
      </c>
      <c r="G49" s="23">
        <v>-7</v>
      </c>
      <c r="H49" s="24">
        <v>6</v>
      </c>
      <c r="I49" s="25">
        <v>-7</v>
      </c>
      <c r="J49" s="22">
        <v>1</v>
      </c>
      <c r="K49" s="23">
        <v>-7</v>
      </c>
      <c r="L49" s="24">
        <v>1</v>
      </c>
      <c r="M49" s="25">
        <v>-5</v>
      </c>
      <c r="N49" s="19"/>
      <c r="O49" s="20"/>
      <c r="P49" s="19"/>
      <c r="Q49" s="56"/>
      <c r="R49" s="22">
        <v>4</v>
      </c>
      <c r="S49" s="23">
        <v>-7</v>
      </c>
      <c r="T49" s="24">
        <v>4</v>
      </c>
      <c r="U49" s="25">
        <v>-3</v>
      </c>
      <c r="V49" s="22">
        <v>3</v>
      </c>
      <c r="W49" s="23">
        <v>-5</v>
      </c>
      <c r="X49" s="24">
        <v>7</v>
      </c>
      <c r="Y49" s="25">
        <v>-6</v>
      </c>
      <c r="Z49" s="37"/>
      <c r="AE49" s="36">
        <f>IF(F49&gt;-G49,1,0)</f>
        <v>1</v>
      </c>
      <c r="AF49" s="37">
        <f>IF(-G49&gt;F49,1,0)</f>
        <v>0</v>
      </c>
      <c r="AG49" s="37">
        <f>IF(H49&gt;-I49,1,0)</f>
        <v>0</v>
      </c>
      <c r="AH49" s="38">
        <f>IF(-I49&gt;H49,1,0)</f>
        <v>1</v>
      </c>
      <c r="AI49" s="36">
        <f>IF(J49&gt;-K49,1,0)</f>
        <v>0</v>
      </c>
      <c r="AJ49" s="37">
        <f>IF(-K49&gt;J49,1,0)</f>
        <v>1</v>
      </c>
      <c r="AK49" s="37">
        <f>IF(L49&gt;-M49,1,0)</f>
        <v>0</v>
      </c>
      <c r="AL49" s="38">
        <f>IF(-M49&gt;L49,1,0)</f>
        <v>1</v>
      </c>
      <c r="AM49" s="34">
        <f>IF(N49&gt;-O49,1,0)</f>
        <v>0</v>
      </c>
      <c r="AN49" s="19">
        <f>IF(-O49&gt;N49,1,0)</f>
        <v>0</v>
      </c>
      <c r="AO49" s="19">
        <f>IF(P49&gt;-Q49,1,0)</f>
        <v>0</v>
      </c>
      <c r="AP49" s="35">
        <f>IF(-Q49&gt;P49,1,0)</f>
        <v>0</v>
      </c>
      <c r="AQ49" s="36">
        <f>IF(R49&gt;-S49,1,0)</f>
        <v>0</v>
      </c>
      <c r="AR49" s="37">
        <f>IF(-S49&gt;R49,1,0)</f>
        <v>1</v>
      </c>
      <c r="AS49" s="37">
        <f>IF(T49&gt;-U49,1,0)</f>
        <v>1</v>
      </c>
      <c r="AT49" s="38">
        <f>IF(-U49&gt;T49,1,0)</f>
        <v>0</v>
      </c>
      <c r="AU49" s="36">
        <f>IF(V49&gt;-W49,1,0)</f>
        <v>0</v>
      </c>
      <c r="AV49" s="37">
        <f>IF(-W49&gt;V49,1,0)</f>
        <v>1</v>
      </c>
      <c r="AW49" s="37">
        <f>IF(X49&gt;-Y49,1,0)</f>
        <v>1</v>
      </c>
      <c r="AX49" s="38">
        <f>IF(-Y49&gt;X49,1,0)</f>
        <v>0</v>
      </c>
    </row>
    <row r="50" spans="2:50" ht="14.25" customHeight="1">
      <c r="B50" s="32"/>
      <c r="C50" s="16" t="s">
        <v>74</v>
      </c>
      <c r="D50" s="17"/>
      <c r="E50" s="71"/>
      <c r="F50" s="22">
        <v>4</v>
      </c>
      <c r="G50" s="23">
        <v>-7</v>
      </c>
      <c r="H50" s="24">
        <v>11</v>
      </c>
      <c r="I50" s="25" t="s">
        <v>73</v>
      </c>
      <c r="J50" s="22">
        <v>4</v>
      </c>
      <c r="K50" s="23">
        <v>-1</v>
      </c>
      <c r="L50" s="24">
        <v>3</v>
      </c>
      <c r="M50" s="25">
        <v>-6</v>
      </c>
      <c r="N50" s="19"/>
      <c r="O50" s="20"/>
      <c r="P50" s="19"/>
      <c r="Q50" s="56"/>
      <c r="R50" s="22">
        <v>7</v>
      </c>
      <c r="S50" s="23">
        <v>-2</v>
      </c>
      <c r="T50" s="24">
        <v>6</v>
      </c>
      <c r="U50" s="25">
        <v>-4</v>
      </c>
      <c r="V50" s="22">
        <v>1</v>
      </c>
      <c r="W50" s="23">
        <v>-3</v>
      </c>
      <c r="X50" s="24">
        <v>2</v>
      </c>
      <c r="Y50" s="25">
        <v>-3</v>
      </c>
      <c r="Z50" s="37"/>
      <c r="AE50" s="36">
        <f>IF(F50&gt;-G50,1,0)</f>
        <v>0</v>
      </c>
      <c r="AF50" s="37">
        <f>IF(-G50&gt;F50,1,0)</f>
        <v>1</v>
      </c>
      <c r="AG50" s="37">
        <f>IF(H50&gt;-I50,1,0)</f>
        <v>1</v>
      </c>
      <c r="AH50" s="38">
        <f>IF(-I50&gt;H50,1,0)</f>
        <v>0</v>
      </c>
      <c r="AI50" s="36">
        <f>IF(J50&gt;-K50,1,0)</f>
        <v>1</v>
      </c>
      <c r="AJ50" s="37">
        <f>IF(-K50&gt;J50,1,0)</f>
        <v>0</v>
      </c>
      <c r="AK50" s="37">
        <f>IF(L50&gt;-M50,1,0)</f>
        <v>0</v>
      </c>
      <c r="AL50" s="38">
        <f>IF(-M50&gt;L50,1,0)</f>
        <v>1</v>
      </c>
      <c r="AM50" s="34">
        <f>IF(N50&gt;-O50,1,0)</f>
        <v>0</v>
      </c>
      <c r="AN50" s="19">
        <f>IF(-O50&gt;N50,1,0)</f>
        <v>0</v>
      </c>
      <c r="AO50" s="19">
        <f>IF(P50&gt;-Q50,1,0)</f>
        <v>0</v>
      </c>
      <c r="AP50" s="35">
        <f>IF(-Q50&gt;P50,1,0)</f>
        <v>0</v>
      </c>
      <c r="AQ50" s="36">
        <f>IF(R50&gt;-S50,1,0)</f>
        <v>1</v>
      </c>
      <c r="AR50" s="37">
        <f>IF(-S50&gt;R50,1,0)</f>
        <v>0</v>
      </c>
      <c r="AS50" s="37">
        <f>IF(T50&gt;-U50,1,0)</f>
        <v>1</v>
      </c>
      <c r="AT50" s="38">
        <f>IF(-U50&gt;T50,1,0)</f>
        <v>0</v>
      </c>
      <c r="AU50" s="36">
        <f>IF(V50&gt;-W50,1,0)</f>
        <v>0</v>
      </c>
      <c r="AV50" s="37">
        <f>IF(-W50&gt;V50,1,0)</f>
        <v>1</v>
      </c>
      <c r="AW50" s="37">
        <f>IF(X50&gt;-Y50,1,0)</f>
        <v>0</v>
      </c>
      <c r="AX50" s="38">
        <f>IF(-Y50&gt;X50,1,0)</f>
        <v>1</v>
      </c>
    </row>
    <row r="51" spans="1:50" s="37" customFormat="1" ht="14.25" customHeight="1">
      <c r="A51" s="41"/>
      <c r="B51" s="70"/>
      <c r="C51" s="43">
        <f>SUM(AN37:AN61,AP37:AP61)</f>
        <v>16</v>
      </c>
      <c r="D51" s="44">
        <f>SUM(AM37:AM61,AO37:AO61)</f>
        <v>20</v>
      </c>
      <c r="E51" s="72"/>
      <c r="F51" s="48">
        <v>2</v>
      </c>
      <c r="G51" s="49">
        <v>-3</v>
      </c>
      <c r="H51" s="50"/>
      <c r="I51" s="51"/>
      <c r="J51" s="48">
        <v>6</v>
      </c>
      <c r="K51" s="49">
        <v>-4</v>
      </c>
      <c r="L51" s="50"/>
      <c r="M51" s="51"/>
      <c r="N51" s="46"/>
      <c r="O51" s="47"/>
      <c r="P51" s="46"/>
      <c r="Q51" s="57"/>
      <c r="R51" s="48">
        <v>3</v>
      </c>
      <c r="S51" s="49">
        <v>-7</v>
      </c>
      <c r="T51" s="50"/>
      <c r="U51" s="51"/>
      <c r="V51" s="48">
        <v>4</v>
      </c>
      <c r="W51" s="49">
        <v>-3</v>
      </c>
      <c r="X51" s="50"/>
      <c r="Y51" s="51"/>
      <c r="AE51" s="54">
        <f>IF(F51&gt;-G51,1,0)</f>
        <v>0</v>
      </c>
      <c r="AF51" s="42">
        <f>IF(-G51&gt;F51,1,0)</f>
        <v>1</v>
      </c>
      <c r="AG51" s="42">
        <f>IF(H51&gt;-I51,1,0)</f>
        <v>0</v>
      </c>
      <c r="AH51" s="55">
        <f>IF(-I51&gt;H51,1,0)</f>
        <v>0</v>
      </c>
      <c r="AI51" s="54">
        <f>IF(J51&gt;-K51,1,0)</f>
        <v>1</v>
      </c>
      <c r="AJ51" s="42">
        <f>IF(-K51&gt;J51,1,0)</f>
        <v>0</v>
      </c>
      <c r="AK51" s="42">
        <f>IF(L51&gt;-M51,1,0)</f>
        <v>0</v>
      </c>
      <c r="AL51" s="55">
        <f>IF(-M51&gt;L51,1,0)</f>
        <v>0</v>
      </c>
      <c r="AM51" s="52">
        <f>IF(N51&gt;-O51,1,0)</f>
        <v>0</v>
      </c>
      <c r="AN51" s="46">
        <f>IF(-O51&gt;N51,1,0)</f>
        <v>0</v>
      </c>
      <c r="AO51" s="46">
        <f>IF(P51&gt;-Q51,1,0)</f>
        <v>0</v>
      </c>
      <c r="AP51" s="53">
        <f>IF(-Q51&gt;P51,1,0)</f>
        <v>0</v>
      </c>
      <c r="AQ51" s="54">
        <f>IF(R51&gt;-S51,1,0)</f>
        <v>0</v>
      </c>
      <c r="AR51" s="42">
        <f>IF(-S51&gt;R51,1,0)</f>
        <v>1</v>
      </c>
      <c r="AS51" s="42">
        <f>IF(T51&gt;-U51,1,0)</f>
        <v>0</v>
      </c>
      <c r="AT51" s="55">
        <f>IF(-U51&gt;T51,1,0)</f>
        <v>0</v>
      </c>
      <c r="AU51" s="54">
        <f>IF(V51&gt;-W51,1,0)</f>
        <v>1</v>
      </c>
      <c r="AV51" s="42">
        <f>IF(-W51&gt;V51,1,0)</f>
        <v>0</v>
      </c>
      <c r="AW51" s="42">
        <f>IF(X51&gt;-Y51,1,0)</f>
        <v>0</v>
      </c>
      <c r="AX51" s="55">
        <f>IF(-Y51&gt;X51,1,0)</f>
        <v>0</v>
      </c>
    </row>
    <row r="52" spans="2:50" ht="14.25" customHeight="1">
      <c r="B52" s="7" t="s">
        <v>8</v>
      </c>
      <c r="C52" s="16">
        <f>SUM(C54,C56)</f>
        <v>34</v>
      </c>
      <c r="D52" s="17">
        <f>SUM(D54,D56)</f>
        <v>38</v>
      </c>
      <c r="E52" s="71">
        <f>C52/(C52+D52)</f>
        <v>0.4722222222222222</v>
      </c>
      <c r="F52" s="22">
        <v>1</v>
      </c>
      <c r="G52" s="23">
        <v>-5</v>
      </c>
      <c r="H52" s="24">
        <v>0</v>
      </c>
      <c r="I52" s="25">
        <v>-6</v>
      </c>
      <c r="J52" s="22">
        <v>2</v>
      </c>
      <c r="K52" s="23">
        <v>-5</v>
      </c>
      <c r="L52" s="24">
        <v>6</v>
      </c>
      <c r="M52" s="25">
        <v>-12</v>
      </c>
      <c r="N52" s="22">
        <v>0</v>
      </c>
      <c r="O52" s="23">
        <v>-6</v>
      </c>
      <c r="P52" s="24">
        <v>7</v>
      </c>
      <c r="Q52" s="25">
        <v>-8</v>
      </c>
      <c r="R52" s="19"/>
      <c r="S52" s="20"/>
      <c r="T52" s="19"/>
      <c r="U52" s="56"/>
      <c r="V52" s="22">
        <v>8</v>
      </c>
      <c r="W52" s="23">
        <v>-2</v>
      </c>
      <c r="X52" s="24">
        <v>7</v>
      </c>
      <c r="Y52" s="25">
        <v>-3</v>
      </c>
      <c r="Z52" s="37"/>
      <c r="AE52" s="36">
        <f>IF(F52&gt;-G52,1,0)</f>
        <v>0</v>
      </c>
      <c r="AF52" s="37">
        <f>IF(-G52&gt;F52,1,0)</f>
        <v>1</v>
      </c>
      <c r="AG52" s="37">
        <f>IF(H52&gt;-I52,1,0)</f>
        <v>0</v>
      </c>
      <c r="AH52" s="38">
        <f>IF(-I52&gt;H52,1,0)</f>
        <v>1</v>
      </c>
      <c r="AI52" s="36">
        <f>IF(J52&gt;-K52,1,0)</f>
        <v>0</v>
      </c>
      <c r="AJ52" s="37">
        <f>IF(-K52&gt;J52,1,0)</f>
        <v>1</v>
      </c>
      <c r="AK52" s="37">
        <f>IF(L52&gt;-M52,1,0)</f>
        <v>0</v>
      </c>
      <c r="AL52" s="38">
        <f>IF(-M52&gt;L52,1,0)</f>
        <v>1</v>
      </c>
      <c r="AM52" s="36">
        <f>IF(N52&gt;-O52,1,0)</f>
        <v>0</v>
      </c>
      <c r="AN52" s="37">
        <f>IF(-O52&gt;N52,1,0)</f>
        <v>1</v>
      </c>
      <c r="AO52" s="37">
        <f>IF(P52&gt;-Q52,1,0)</f>
        <v>0</v>
      </c>
      <c r="AP52" s="38">
        <f>IF(-Q52&gt;P52,1,0)</f>
        <v>1</v>
      </c>
      <c r="AQ52" s="34">
        <f>IF(R52&gt;-S52,1,0)</f>
        <v>0</v>
      </c>
      <c r="AR52" s="19">
        <f>IF(-S52&gt;R52,1,0)</f>
        <v>0</v>
      </c>
      <c r="AS52" s="19">
        <f>IF(T52&gt;-U52,1,0)</f>
        <v>0</v>
      </c>
      <c r="AT52" s="35">
        <f>IF(-U52&gt;T52,1,0)</f>
        <v>0</v>
      </c>
      <c r="AU52" s="36">
        <f>IF(V52&gt;-W52,1,0)</f>
        <v>1</v>
      </c>
      <c r="AV52" s="37">
        <f>IF(-W52&gt;V52,1,0)</f>
        <v>0</v>
      </c>
      <c r="AW52" s="37">
        <f>IF(X52&gt;-Y52,1,0)</f>
        <v>1</v>
      </c>
      <c r="AX52" s="38">
        <f>IF(-Y52&gt;X52,1,0)</f>
        <v>0</v>
      </c>
    </row>
    <row r="53" spans="2:50" ht="14.25" customHeight="1">
      <c r="B53" s="69" t="s">
        <v>89</v>
      </c>
      <c r="C53" s="16" t="s">
        <v>72</v>
      </c>
      <c r="D53" s="17"/>
      <c r="E53" s="71"/>
      <c r="F53" s="22">
        <v>0</v>
      </c>
      <c r="G53" s="23">
        <v>-6</v>
      </c>
      <c r="H53" s="24">
        <v>3</v>
      </c>
      <c r="I53" s="25">
        <v>-9</v>
      </c>
      <c r="J53" s="22">
        <v>2</v>
      </c>
      <c r="K53" s="23">
        <v>-4</v>
      </c>
      <c r="L53" s="24">
        <v>0</v>
      </c>
      <c r="M53" s="25">
        <v>-6</v>
      </c>
      <c r="N53" s="22">
        <v>5</v>
      </c>
      <c r="O53" s="23">
        <v>-3</v>
      </c>
      <c r="P53" s="24">
        <v>7</v>
      </c>
      <c r="Q53" s="25">
        <v>-3</v>
      </c>
      <c r="R53" s="19"/>
      <c r="S53" s="20"/>
      <c r="T53" s="19"/>
      <c r="U53" s="56"/>
      <c r="V53" s="22">
        <v>4</v>
      </c>
      <c r="W53" s="23" t="s">
        <v>73</v>
      </c>
      <c r="X53" s="24">
        <v>11</v>
      </c>
      <c r="Y53" s="25">
        <v>-4</v>
      </c>
      <c r="Z53" s="37"/>
      <c r="AE53" s="36">
        <f>IF(F53&gt;-G53,1,0)</f>
        <v>0</v>
      </c>
      <c r="AF53" s="37">
        <f>IF(-G53&gt;F53,1,0)</f>
        <v>1</v>
      </c>
      <c r="AG53" s="37">
        <f>IF(H53&gt;-I53,1,0)</f>
        <v>0</v>
      </c>
      <c r="AH53" s="38">
        <f>IF(-I53&gt;H53,1,0)</f>
        <v>1</v>
      </c>
      <c r="AI53" s="36">
        <f>IF(J53&gt;-K53,1,0)</f>
        <v>0</v>
      </c>
      <c r="AJ53" s="37">
        <f>IF(-K53&gt;J53,1,0)</f>
        <v>1</v>
      </c>
      <c r="AK53" s="37">
        <f>IF(L53&gt;-M53,1,0)</f>
        <v>0</v>
      </c>
      <c r="AL53" s="38">
        <f>IF(-M53&gt;L53,1,0)</f>
        <v>1</v>
      </c>
      <c r="AM53" s="36">
        <f>IF(N53&gt;-O53,1,0)</f>
        <v>1</v>
      </c>
      <c r="AN53" s="37">
        <f>IF(-O53&gt;N53,1,0)</f>
        <v>0</v>
      </c>
      <c r="AO53" s="37">
        <f>IF(P53&gt;-Q53,1,0)</f>
        <v>1</v>
      </c>
      <c r="AP53" s="38">
        <f>IF(-Q53&gt;P53,1,0)</f>
        <v>0</v>
      </c>
      <c r="AQ53" s="34">
        <f>IF(R53&gt;-S53,1,0)</f>
        <v>0</v>
      </c>
      <c r="AR53" s="19">
        <f>IF(-S53&gt;R53,1,0)</f>
        <v>0</v>
      </c>
      <c r="AS53" s="19">
        <f>IF(T53&gt;-U53,1,0)</f>
        <v>0</v>
      </c>
      <c r="AT53" s="35">
        <f>IF(-U53&gt;T53,1,0)</f>
        <v>0</v>
      </c>
      <c r="AU53" s="36">
        <f>IF(V53&gt;-W53,1,0)</f>
        <v>1</v>
      </c>
      <c r="AV53" s="37">
        <f>IF(-W53&gt;V53,1,0)</f>
        <v>0</v>
      </c>
      <c r="AW53" s="37">
        <f>IF(X53&gt;-Y53,1,0)</f>
        <v>1</v>
      </c>
      <c r="AX53" s="38">
        <f>IF(-Y53&gt;X53,1,0)</f>
        <v>0</v>
      </c>
    </row>
    <row r="54" spans="2:50" ht="14.25" customHeight="1">
      <c r="B54" s="69">
        <f>C52+D52</f>
        <v>72</v>
      </c>
      <c r="C54" s="39">
        <f>SUM(AE52:AE56,AG52:AG56,AI52:AI56,AK52:AK56,AM52:AM56,AO52:AO56,AQ52:AQ56,AS52:AS56,AU52:AU56,AW52:AW56)</f>
        <v>14</v>
      </c>
      <c r="D54" s="40">
        <f>SUM(AF52:AF56,AH52:AH56,AJ52:AJ56,AL52:AL56,AN52:AN56,AP52:AP56,AR52:AR56,AT52:AT56,AV52:AV56,AX52:AX56)</f>
        <v>22</v>
      </c>
      <c r="E54" s="71"/>
      <c r="F54" s="22">
        <v>8</v>
      </c>
      <c r="G54" s="23">
        <v>-1</v>
      </c>
      <c r="H54" s="24">
        <v>4</v>
      </c>
      <c r="I54" s="25">
        <v>-6</v>
      </c>
      <c r="J54" s="22">
        <v>8</v>
      </c>
      <c r="K54" s="23">
        <v>-9</v>
      </c>
      <c r="L54" s="24">
        <v>2</v>
      </c>
      <c r="M54" s="25">
        <v>-5</v>
      </c>
      <c r="N54" s="22">
        <v>5</v>
      </c>
      <c r="O54" s="23">
        <v>-3</v>
      </c>
      <c r="P54" s="24">
        <v>2</v>
      </c>
      <c r="Q54" s="25">
        <v>-6</v>
      </c>
      <c r="R54" s="19"/>
      <c r="S54" s="20"/>
      <c r="T54" s="19"/>
      <c r="U54" s="56"/>
      <c r="V54" s="22">
        <v>4</v>
      </c>
      <c r="W54" s="23">
        <v>-6</v>
      </c>
      <c r="X54" s="24">
        <v>6</v>
      </c>
      <c r="Y54" s="25">
        <v>-4</v>
      </c>
      <c r="Z54" s="37"/>
      <c r="AE54" s="36">
        <f>IF(F54&gt;-G54,1,0)</f>
        <v>1</v>
      </c>
      <c r="AF54" s="37">
        <f>IF(-G54&gt;F54,1,0)</f>
        <v>0</v>
      </c>
      <c r="AG54" s="37">
        <f>IF(H54&gt;-I54,1,0)</f>
        <v>0</v>
      </c>
      <c r="AH54" s="38">
        <f>IF(-I54&gt;H54,1,0)</f>
        <v>1</v>
      </c>
      <c r="AI54" s="36">
        <f>IF(J54&gt;-K54,1,0)</f>
        <v>0</v>
      </c>
      <c r="AJ54" s="37">
        <f>IF(-K54&gt;J54,1,0)</f>
        <v>1</v>
      </c>
      <c r="AK54" s="37">
        <f>IF(L54&gt;-M54,1,0)</f>
        <v>0</v>
      </c>
      <c r="AL54" s="38">
        <f>IF(-M54&gt;L54,1,0)</f>
        <v>1</v>
      </c>
      <c r="AM54" s="36">
        <f>IF(N54&gt;-O54,1,0)</f>
        <v>1</v>
      </c>
      <c r="AN54" s="37">
        <f>IF(-O54&gt;N54,1,0)</f>
        <v>0</v>
      </c>
      <c r="AO54" s="37">
        <f>IF(P54&gt;-Q54,1,0)</f>
        <v>0</v>
      </c>
      <c r="AP54" s="38">
        <f>IF(-Q54&gt;P54,1,0)</f>
        <v>1</v>
      </c>
      <c r="AQ54" s="34">
        <f>IF(R54&gt;-S54,1,0)</f>
        <v>0</v>
      </c>
      <c r="AR54" s="19">
        <f>IF(-S54&gt;R54,1,0)</f>
        <v>0</v>
      </c>
      <c r="AS54" s="19">
        <f>IF(T54&gt;-U54,1,0)</f>
        <v>0</v>
      </c>
      <c r="AT54" s="35">
        <f>IF(-U54&gt;T54,1,0)</f>
        <v>0</v>
      </c>
      <c r="AU54" s="36">
        <f>IF(V54&gt;-W54,1,0)</f>
        <v>0</v>
      </c>
      <c r="AV54" s="37">
        <f>IF(-W54&gt;V54,1,0)</f>
        <v>1</v>
      </c>
      <c r="AW54" s="37">
        <f>IF(X54&gt;-Y54,1,0)</f>
        <v>1</v>
      </c>
      <c r="AX54" s="38">
        <f>IF(-Y54&gt;X54,1,0)</f>
        <v>0</v>
      </c>
    </row>
    <row r="55" spans="2:50" ht="14.25" customHeight="1">
      <c r="B55" s="32"/>
      <c r="C55" s="16" t="s">
        <v>74</v>
      </c>
      <c r="D55" s="17"/>
      <c r="E55" s="71"/>
      <c r="F55" s="22">
        <v>10</v>
      </c>
      <c r="G55" s="23">
        <v>-4</v>
      </c>
      <c r="H55" s="24">
        <v>1</v>
      </c>
      <c r="I55" s="25">
        <v>-5</v>
      </c>
      <c r="J55" s="22">
        <v>3</v>
      </c>
      <c r="K55" s="23">
        <v>-2</v>
      </c>
      <c r="L55" s="24">
        <v>1</v>
      </c>
      <c r="M55" s="25">
        <v>-8</v>
      </c>
      <c r="N55" s="22">
        <v>10</v>
      </c>
      <c r="O55" s="23">
        <v>-1</v>
      </c>
      <c r="P55" s="24">
        <v>5</v>
      </c>
      <c r="Q55" s="25">
        <v>-6</v>
      </c>
      <c r="R55" s="19"/>
      <c r="S55" s="20"/>
      <c r="T55" s="19"/>
      <c r="U55" s="56"/>
      <c r="V55" s="22">
        <v>1</v>
      </c>
      <c r="W55" s="23">
        <v>-2</v>
      </c>
      <c r="X55" s="24">
        <v>4</v>
      </c>
      <c r="Y55" s="25">
        <v>-6</v>
      </c>
      <c r="Z55" s="37"/>
      <c r="AE55" s="36">
        <f>IF(F55&gt;-G55,1,0)</f>
        <v>1</v>
      </c>
      <c r="AF55" s="37">
        <f>IF(-G55&gt;F55,1,0)</f>
        <v>0</v>
      </c>
      <c r="AG55" s="37">
        <f>IF(H55&gt;-I55,1,0)</f>
        <v>0</v>
      </c>
      <c r="AH55" s="38">
        <f>IF(-I55&gt;H55,1,0)</f>
        <v>1</v>
      </c>
      <c r="AI55" s="36">
        <f>IF(J55&gt;-K55,1,0)</f>
        <v>1</v>
      </c>
      <c r="AJ55" s="37">
        <f>IF(-K55&gt;J55,1,0)</f>
        <v>0</v>
      </c>
      <c r="AK55" s="37">
        <f>IF(L55&gt;-M55,1,0)</f>
        <v>0</v>
      </c>
      <c r="AL55" s="38">
        <f>IF(-M55&gt;L55,1,0)</f>
        <v>1</v>
      </c>
      <c r="AM55" s="36">
        <f>IF(N55&gt;-O55,1,0)</f>
        <v>1</v>
      </c>
      <c r="AN55" s="37">
        <f>IF(-O55&gt;N55,1,0)</f>
        <v>0</v>
      </c>
      <c r="AO55" s="37">
        <f>IF(P55&gt;-Q55,1,0)</f>
        <v>0</v>
      </c>
      <c r="AP55" s="38">
        <f>IF(-Q55&gt;P55,1,0)</f>
        <v>1</v>
      </c>
      <c r="AQ55" s="34">
        <f>IF(R55&gt;-S55,1,0)</f>
        <v>0</v>
      </c>
      <c r="AR55" s="19">
        <f>IF(-S55&gt;R55,1,0)</f>
        <v>0</v>
      </c>
      <c r="AS55" s="19">
        <f>IF(T55&gt;-U55,1,0)</f>
        <v>0</v>
      </c>
      <c r="AT55" s="35">
        <f>IF(-U55&gt;T55,1,0)</f>
        <v>0</v>
      </c>
      <c r="AU55" s="36">
        <f>IF(V55&gt;-W55,1,0)</f>
        <v>0</v>
      </c>
      <c r="AV55" s="37">
        <f>IF(-W55&gt;V55,1,0)</f>
        <v>1</v>
      </c>
      <c r="AW55" s="37">
        <f>IF(X55&gt;-Y55,1,0)</f>
        <v>0</v>
      </c>
      <c r="AX55" s="38">
        <f>IF(-Y55&gt;X55,1,0)</f>
        <v>1</v>
      </c>
    </row>
    <row r="56" spans="1:50" s="37" customFormat="1" ht="14.25" customHeight="1">
      <c r="A56" s="41"/>
      <c r="B56" s="70"/>
      <c r="C56" s="43">
        <f>SUM(AR37:AR61,AT37:AT61)</f>
        <v>20</v>
      </c>
      <c r="D56" s="44">
        <f>SUM(AQ37:AQ61,AS37:AS61)</f>
        <v>16</v>
      </c>
      <c r="E56" s="72"/>
      <c r="F56" s="48">
        <v>4</v>
      </c>
      <c r="G56" s="49">
        <v>-3</v>
      </c>
      <c r="H56" s="50"/>
      <c r="I56" s="51"/>
      <c r="J56" s="48">
        <v>0</v>
      </c>
      <c r="K56" s="49">
        <v>-3</v>
      </c>
      <c r="L56" s="50"/>
      <c r="M56" s="51"/>
      <c r="N56" s="48">
        <v>3</v>
      </c>
      <c r="O56" s="49">
        <v>-1</v>
      </c>
      <c r="P56" s="50"/>
      <c r="Q56" s="51"/>
      <c r="R56" s="46"/>
      <c r="S56" s="47"/>
      <c r="T56" s="46"/>
      <c r="U56" s="57"/>
      <c r="V56" s="48">
        <v>7</v>
      </c>
      <c r="W56" s="49">
        <v>-9</v>
      </c>
      <c r="X56" s="50"/>
      <c r="Y56" s="51"/>
      <c r="AE56" s="54">
        <f>IF(F56&gt;-G56,1,0)</f>
        <v>1</v>
      </c>
      <c r="AF56" s="42">
        <f>IF(-G56&gt;F56,1,0)</f>
        <v>0</v>
      </c>
      <c r="AG56" s="42">
        <f>IF(H56&gt;-I56,1,0)</f>
        <v>0</v>
      </c>
      <c r="AH56" s="55">
        <f>IF(-I56&gt;H56,1,0)</f>
        <v>0</v>
      </c>
      <c r="AI56" s="54">
        <f>IF(J56&gt;-K56,1,0)</f>
        <v>0</v>
      </c>
      <c r="AJ56" s="42">
        <f>IF(-K56&gt;J56,1,0)</f>
        <v>1</v>
      </c>
      <c r="AK56" s="42">
        <f>IF(L56&gt;-M56,1,0)</f>
        <v>0</v>
      </c>
      <c r="AL56" s="55">
        <f>IF(-M56&gt;L56,1,0)</f>
        <v>0</v>
      </c>
      <c r="AM56" s="54">
        <f>IF(N56&gt;-O56,1,0)</f>
        <v>1</v>
      </c>
      <c r="AN56" s="42">
        <f>IF(-O56&gt;N56,1,0)</f>
        <v>0</v>
      </c>
      <c r="AO56" s="42">
        <f>IF(P56&gt;-Q56,1,0)</f>
        <v>0</v>
      </c>
      <c r="AP56" s="55">
        <f>IF(-Q56&gt;P56,1,0)</f>
        <v>0</v>
      </c>
      <c r="AQ56" s="52">
        <f>IF(R56&gt;-S56,1,0)</f>
        <v>0</v>
      </c>
      <c r="AR56" s="46">
        <f>IF(-S56&gt;R56,1,0)</f>
        <v>0</v>
      </c>
      <c r="AS56" s="46">
        <f>IF(T56&gt;-U56,1,0)</f>
        <v>0</v>
      </c>
      <c r="AT56" s="53">
        <f>IF(-U56&gt;T56,1,0)</f>
        <v>0</v>
      </c>
      <c r="AU56" s="54">
        <f>IF(V56&gt;-W56,1,0)</f>
        <v>0</v>
      </c>
      <c r="AV56" s="42">
        <f>IF(-W56&gt;V56,1,0)</f>
        <v>1</v>
      </c>
      <c r="AW56" s="42">
        <f>IF(X56&gt;-Y56,1,0)</f>
        <v>0</v>
      </c>
      <c r="AX56" s="55">
        <f>IF(-Y56&gt;X56,1,0)</f>
        <v>0</v>
      </c>
    </row>
    <row r="57" spans="2:50" ht="14.25" customHeight="1">
      <c r="B57" s="7" t="s">
        <v>30</v>
      </c>
      <c r="C57" s="16">
        <f>SUM(C59,C61)</f>
        <v>29</v>
      </c>
      <c r="D57" s="17">
        <f>SUM(D59,D61)</f>
        <v>43</v>
      </c>
      <c r="E57" s="71">
        <f>C57/(C57+D57)</f>
        <v>0.4027777777777778</v>
      </c>
      <c r="F57" s="22">
        <v>3</v>
      </c>
      <c r="G57" s="23">
        <v>-10</v>
      </c>
      <c r="H57" s="24">
        <v>9</v>
      </c>
      <c r="I57" s="25">
        <v>-8</v>
      </c>
      <c r="J57" s="22">
        <v>10</v>
      </c>
      <c r="K57" s="23">
        <v>-5</v>
      </c>
      <c r="L57" s="24">
        <v>4</v>
      </c>
      <c r="M57" s="25">
        <v>-3</v>
      </c>
      <c r="N57" s="22">
        <v>1</v>
      </c>
      <c r="O57" s="23">
        <v>-5</v>
      </c>
      <c r="P57" s="24">
        <v>5</v>
      </c>
      <c r="Q57" s="25">
        <v>-15</v>
      </c>
      <c r="R57" s="22">
        <v>8</v>
      </c>
      <c r="S57" s="23">
        <v>-4</v>
      </c>
      <c r="T57" s="24">
        <v>4</v>
      </c>
      <c r="U57" s="25">
        <v>-2</v>
      </c>
      <c r="V57" s="19"/>
      <c r="W57" s="20"/>
      <c r="X57" s="19"/>
      <c r="Y57" s="56"/>
      <c r="Z57" s="37"/>
      <c r="AE57" s="36">
        <f>IF(F57&gt;-G57,1,0)</f>
        <v>0</v>
      </c>
      <c r="AF57" s="37">
        <f>IF(-G57&gt;F57,1,0)</f>
        <v>1</v>
      </c>
      <c r="AG57" s="37">
        <f>IF(H57&gt;-I57,1,0)</f>
        <v>1</v>
      </c>
      <c r="AH57" s="38">
        <f>IF(-I57&gt;H57,1,0)</f>
        <v>0</v>
      </c>
      <c r="AI57" s="36">
        <f>IF(J57&gt;-K57,1,0)</f>
        <v>1</v>
      </c>
      <c r="AJ57" s="37">
        <f>IF(-K57&gt;J57,1,0)</f>
        <v>0</v>
      </c>
      <c r="AK57" s="37">
        <f>IF(L57&gt;-M57,1,0)</f>
        <v>1</v>
      </c>
      <c r="AL57" s="38">
        <f>IF(-M57&gt;L57,1,0)</f>
        <v>0</v>
      </c>
      <c r="AM57" s="36">
        <f>IF(N57&gt;-O57,1,0)</f>
        <v>0</v>
      </c>
      <c r="AN57" s="37">
        <f>IF(-O57&gt;N57,1,0)</f>
        <v>1</v>
      </c>
      <c r="AO57" s="37">
        <f>IF(P57&gt;-Q57,1,0)</f>
        <v>0</v>
      </c>
      <c r="AP57" s="38">
        <f>IF(-Q57&gt;P57,1,0)</f>
        <v>1</v>
      </c>
      <c r="AQ57" s="36">
        <f>IF(R57&gt;-S57,1,0)</f>
        <v>1</v>
      </c>
      <c r="AR57" s="37">
        <f>IF(-S57&gt;R57,1,0)</f>
        <v>0</v>
      </c>
      <c r="AS57" s="37">
        <f>IF(T57&gt;-U57,1,0)</f>
        <v>1</v>
      </c>
      <c r="AT57" s="38">
        <f>IF(-U57&gt;T57,1,0)</f>
        <v>0</v>
      </c>
      <c r="AU57" s="34">
        <f>IF(V57&gt;-W57,1,0)</f>
        <v>0</v>
      </c>
      <c r="AV57" s="19">
        <f>IF(-W57&gt;V57,1,0)</f>
        <v>0</v>
      </c>
      <c r="AW57" s="19">
        <f>IF(X57&gt;-Y57,1,0)</f>
        <v>0</v>
      </c>
      <c r="AX57" s="35">
        <f>IF(-Y57&gt;X57,1,0)</f>
        <v>0</v>
      </c>
    </row>
    <row r="58" spans="2:50" ht="14.25" customHeight="1">
      <c r="B58" s="69" t="s">
        <v>90</v>
      </c>
      <c r="C58" s="16" t="s">
        <v>72</v>
      </c>
      <c r="D58" s="17"/>
      <c r="E58" s="71"/>
      <c r="F58" s="22">
        <v>5</v>
      </c>
      <c r="G58" s="23">
        <v>-6</v>
      </c>
      <c r="H58" s="24">
        <v>4</v>
      </c>
      <c r="I58" s="25">
        <v>-5</v>
      </c>
      <c r="J58" s="22">
        <v>5</v>
      </c>
      <c r="K58" s="23">
        <v>-6</v>
      </c>
      <c r="L58" s="24">
        <v>5</v>
      </c>
      <c r="M58" s="25">
        <v>-7</v>
      </c>
      <c r="N58" s="22">
        <v>7</v>
      </c>
      <c r="O58" s="23">
        <v>-2</v>
      </c>
      <c r="P58" s="24">
        <v>3</v>
      </c>
      <c r="Q58" s="25">
        <v>-4</v>
      </c>
      <c r="R58" s="22">
        <v>9</v>
      </c>
      <c r="S58" s="23">
        <v>-3</v>
      </c>
      <c r="T58" s="24">
        <v>3</v>
      </c>
      <c r="U58" s="25">
        <v>-7</v>
      </c>
      <c r="V58" s="19"/>
      <c r="W58" s="20"/>
      <c r="X58" s="19"/>
      <c r="Y58" s="56"/>
      <c r="Z58" s="37"/>
      <c r="AE58" s="36">
        <f>IF(F58&gt;-G58,1,0)</f>
        <v>0</v>
      </c>
      <c r="AF58" s="37">
        <f>IF(-G58&gt;F58,1,0)</f>
        <v>1</v>
      </c>
      <c r="AG58" s="37">
        <f>IF(H58&gt;-I58,1,0)</f>
        <v>0</v>
      </c>
      <c r="AH58" s="38">
        <f>IF(-I58&gt;H58,1,0)</f>
        <v>1</v>
      </c>
      <c r="AI58" s="36">
        <f>IF(J58&gt;-K58,1,0)</f>
        <v>0</v>
      </c>
      <c r="AJ58" s="37">
        <f>IF(-K58&gt;J58,1,0)</f>
        <v>1</v>
      </c>
      <c r="AK58" s="37">
        <f>IF(L58&gt;-M58,1,0)</f>
        <v>0</v>
      </c>
      <c r="AL58" s="38">
        <f>IF(-M58&gt;L58,1,0)</f>
        <v>1</v>
      </c>
      <c r="AM58" s="36">
        <f>IF(N58&gt;-O58,1,0)</f>
        <v>1</v>
      </c>
      <c r="AN58" s="37">
        <f>IF(-O58&gt;N58,1,0)</f>
        <v>0</v>
      </c>
      <c r="AO58" s="37">
        <f>IF(P58&gt;-Q58,1,0)</f>
        <v>0</v>
      </c>
      <c r="AP58" s="38">
        <f>IF(-Q58&gt;P58,1,0)</f>
        <v>1</v>
      </c>
      <c r="AQ58" s="36">
        <f>IF(R58&gt;-S58,1,0)</f>
        <v>1</v>
      </c>
      <c r="AR58" s="37">
        <f>IF(-S58&gt;R58,1,0)</f>
        <v>0</v>
      </c>
      <c r="AS58" s="37">
        <f>IF(T58&gt;-U58,1,0)</f>
        <v>0</v>
      </c>
      <c r="AT58" s="38">
        <f>IF(-U58&gt;T58,1,0)</f>
        <v>1</v>
      </c>
      <c r="AU58" s="34">
        <f>IF(V58&gt;-W58,1,0)</f>
        <v>0</v>
      </c>
      <c r="AV58" s="19">
        <f>IF(-W58&gt;V58,1,0)</f>
        <v>0</v>
      </c>
      <c r="AW58" s="19">
        <f>IF(X58&gt;-Y58,1,0)</f>
        <v>0</v>
      </c>
      <c r="AX58" s="35">
        <f>IF(-Y58&gt;X58,1,0)</f>
        <v>0</v>
      </c>
    </row>
    <row r="59" spans="2:50" ht="14.25" customHeight="1">
      <c r="B59" s="69">
        <f>C57+D57</f>
        <v>72</v>
      </c>
      <c r="C59" s="39">
        <f>SUM(AE57:AE61,AG57:AG61,AI57:AI61,AK57:AK61,AM57:AM61,AO57:AO61,AQ57:AQ61,AS57:AS61,AU57:AU61,AW57:AW61)</f>
        <v>12</v>
      </c>
      <c r="D59" s="40">
        <f>SUM(AF57:AF61,AH57:AH61,AJ57:AJ61,AL57:AL61,AN57:AN61,AP57:AP61,AR57:AR61,AT57:AT61,AV57:AV61,AX57:AX61)</f>
        <v>24</v>
      </c>
      <c r="E59" s="71"/>
      <c r="F59" s="22">
        <v>10</v>
      </c>
      <c r="G59" s="23">
        <v>-5</v>
      </c>
      <c r="H59" s="24">
        <v>3</v>
      </c>
      <c r="I59" s="25">
        <v>-10</v>
      </c>
      <c r="J59" s="22">
        <v>7</v>
      </c>
      <c r="K59" s="23">
        <v>-3</v>
      </c>
      <c r="L59" s="24">
        <v>9</v>
      </c>
      <c r="M59" s="25">
        <v>-6</v>
      </c>
      <c r="N59" s="22">
        <v>2</v>
      </c>
      <c r="O59" s="23">
        <v>-9</v>
      </c>
      <c r="P59" s="24">
        <v>8</v>
      </c>
      <c r="Q59" s="25">
        <v>-2</v>
      </c>
      <c r="R59" s="22">
        <v>4</v>
      </c>
      <c r="S59" s="23">
        <v>-15</v>
      </c>
      <c r="T59" s="24">
        <v>1</v>
      </c>
      <c r="U59" s="25">
        <v>-7</v>
      </c>
      <c r="V59" s="19"/>
      <c r="W59" s="20"/>
      <c r="X59" s="19"/>
      <c r="Y59" s="56"/>
      <c r="Z59" s="37"/>
      <c r="AE59" s="36">
        <f>IF(F59&gt;-G59,1,0)</f>
        <v>1</v>
      </c>
      <c r="AF59" s="37">
        <f>IF(-G59&gt;F59,1,0)</f>
        <v>0</v>
      </c>
      <c r="AG59" s="37">
        <f>IF(H59&gt;-I59,1,0)</f>
        <v>0</v>
      </c>
      <c r="AH59" s="38">
        <f>IF(-I59&gt;H59,1,0)</f>
        <v>1</v>
      </c>
      <c r="AI59" s="36">
        <f>IF(J59&gt;-K59,1,0)</f>
        <v>1</v>
      </c>
      <c r="AJ59" s="37">
        <f>IF(-K59&gt;J59,1,0)</f>
        <v>0</v>
      </c>
      <c r="AK59" s="37">
        <f>IF(L59&gt;-M59,1,0)</f>
        <v>1</v>
      </c>
      <c r="AL59" s="38">
        <f>IF(-M59&gt;L59,1,0)</f>
        <v>0</v>
      </c>
      <c r="AM59" s="36">
        <f>IF(N59&gt;-O59,1,0)</f>
        <v>0</v>
      </c>
      <c r="AN59" s="37">
        <f>IF(-O59&gt;N59,1,0)</f>
        <v>1</v>
      </c>
      <c r="AO59" s="37">
        <f>IF(P59&gt;-Q59,1,0)</f>
        <v>1</v>
      </c>
      <c r="AP59" s="38">
        <f>IF(-Q59&gt;P59,1,0)</f>
        <v>0</v>
      </c>
      <c r="AQ59" s="36">
        <f>IF(R59&gt;-S59,1,0)</f>
        <v>0</v>
      </c>
      <c r="AR59" s="37">
        <f>IF(-S59&gt;R59,1,0)</f>
        <v>1</v>
      </c>
      <c r="AS59" s="37">
        <f>IF(T59&gt;-U59,1,0)</f>
        <v>0</v>
      </c>
      <c r="AT59" s="38">
        <f>IF(-U59&gt;T59,1,0)</f>
        <v>1</v>
      </c>
      <c r="AU59" s="34">
        <f>IF(V59&gt;-W59,1,0)</f>
        <v>0</v>
      </c>
      <c r="AV59" s="19">
        <f>IF(-W59&gt;V59,1,0)</f>
        <v>0</v>
      </c>
      <c r="AW59" s="19">
        <f>IF(X59&gt;-Y59,1,0)</f>
        <v>0</v>
      </c>
      <c r="AX59" s="35">
        <f>IF(-Y59&gt;X59,1,0)</f>
        <v>0</v>
      </c>
    </row>
    <row r="60" spans="2:50" ht="14.25" customHeight="1">
      <c r="B60" s="32"/>
      <c r="C60" s="16" t="s">
        <v>74</v>
      </c>
      <c r="D60" s="17"/>
      <c r="E60" s="71"/>
      <c r="F60" s="22">
        <v>3</v>
      </c>
      <c r="G60" s="23">
        <v>-7</v>
      </c>
      <c r="H60" s="24">
        <v>3</v>
      </c>
      <c r="I60" s="25">
        <v>-4</v>
      </c>
      <c r="J60" s="22">
        <v>3</v>
      </c>
      <c r="K60" s="23">
        <v>-12</v>
      </c>
      <c r="L60" s="24">
        <v>2</v>
      </c>
      <c r="M60" s="25">
        <v>-4</v>
      </c>
      <c r="N60" s="22">
        <v>2</v>
      </c>
      <c r="O60" s="23">
        <v>-8</v>
      </c>
      <c r="P60" s="24">
        <v>6</v>
      </c>
      <c r="Q60" s="25">
        <v>-12</v>
      </c>
      <c r="R60" s="22">
        <v>3</v>
      </c>
      <c r="S60" s="23">
        <v>-4</v>
      </c>
      <c r="T60" s="24">
        <v>3</v>
      </c>
      <c r="U60" s="25">
        <v>-5</v>
      </c>
      <c r="V60" s="19"/>
      <c r="W60" s="20"/>
      <c r="X60" s="19"/>
      <c r="Y60" s="56"/>
      <c r="Z60" s="37"/>
      <c r="AE60" s="36">
        <f>IF(F60&gt;-G60,1,0)</f>
        <v>0</v>
      </c>
      <c r="AF60" s="37">
        <f>IF(-G60&gt;F60,1,0)</f>
        <v>1</v>
      </c>
      <c r="AG60" s="37">
        <f>IF(H60&gt;-I60,1,0)</f>
        <v>0</v>
      </c>
      <c r="AH60" s="38">
        <f>IF(-I60&gt;H60,1,0)</f>
        <v>1</v>
      </c>
      <c r="AI60" s="36">
        <f>IF(J60&gt;-K60,1,0)</f>
        <v>0</v>
      </c>
      <c r="AJ60" s="37">
        <f>IF(-K60&gt;J60,1,0)</f>
        <v>1</v>
      </c>
      <c r="AK60" s="37">
        <f>IF(L60&gt;-M60,1,0)</f>
        <v>0</v>
      </c>
      <c r="AL60" s="38">
        <f>IF(-M60&gt;L60,1,0)</f>
        <v>1</v>
      </c>
      <c r="AM60" s="36">
        <f>IF(N60&gt;-O60,1,0)</f>
        <v>0</v>
      </c>
      <c r="AN60" s="37">
        <f>IF(-O60&gt;N60,1,0)</f>
        <v>1</v>
      </c>
      <c r="AO60" s="37">
        <f>IF(P60&gt;-Q60,1,0)</f>
        <v>0</v>
      </c>
      <c r="AP60" s="38">
        <f>IF(-Q60&gt;P60,1,0)</f>
        <v>1</v>
      </c>
      <c r="AQ60" s="36">
        <f>IF(R60&gt;-S60,1,0)</f>
        <v>0</v>
      </c>
      <c r="AR60" s="37">
        <f>IF(-S60&gt;R60,1,0)</f>
        <v>1</v>
      </c>
      <c r="AS60" s="37">
        <f>IF(T60&gt;-U60,1,0)</f>
        <v>0</v>
      </c>
      <c r="AT60" s="38">
        <f>IF(-U60&gt;T60,1,0)</f>
        <v>1</v>
      </c>
      <c r="AU60" s="34">
        <f>IF(V60&gt;-W60,1,0)</f>
        <v>0</v>
      </c>
      <c r="AV60" s="19">
        <f>IF(-W60&gt;V60,1,0)</f>
        <v>0</v>
      </c>
      <c r="AW60" s="19">
        <f>IF(X60&gt;-Y60,1,0)</f>
        <v>0</v>
      </c>
      <c r="AX60" s="35">
        <f>IF(-Y60&gt;X60,1,0)</f>
        <v>0</v>
      </c>
    </row>
    <row r="61" spans="1:50" s="37" customFormat="1" ht="14.25" customHeight="1">
      <c r="A61" s="41"/>
      <c r="B61" s="73"/>
      <c r="C61" s="59">
        <f>SUM(AV37:AV61,AX37:AX61)</f>
        <v>17</v>
      </c>
      <c r="D61" s="60">
        <f>SUM(AU37:AU61,AW37:AW61)</f>
        <v>19</v>
      </c>
      <c r="E61" s="12"/>
      <c r="F61" s="62">
        <v>2</v>
      </c>
      <c r="G61" s="63">
        <v>-6</v>
      </c>
      <c r="H61" s="64"/>
      <c r="I61" s="65"/>
      <c r="J61" s="62">
        <v>1</v>
      </c>
      <c r="K61" s="63">
        <v>-9</v>
      </c>
      <c r="L61" s="64"/>
      <c r="M61" s="65"/>
      <c r="N61" s="62">
        <v>1</v>
      </c>
      <c r="O61" s="63">
        <v>-5</v>
      </c>
      <c r="P61" s="64"/>
      <c r="Q61" s="65"/>
      <c r="R61" s="62">
        <v>6</v>
      </c>
      <c r="S61" s="63">
        <v>-2</v>
      </c>
      <c r="T61" s="64"/>
      <c r="U61" s="65"/>
      <c r="V61" s="66"/>
      <c r="W61" s="67"/>
      <c r="X61" s="66"/>
      <c r="Y61" s="68"/>
      <c r="AE61" s="54">
        <f>IF(F61&gt;-G61,1,0)</f>
        <v>0</v>
      </c>
      <c r="AF61" s="42">
        <f>IF(-G61&gt;F61,1,0)</f>
        <v>1</v>
      </c>
      <c r="AG61" s="42">
        <f>IF(H61&gt;-I61,1,0)</f>
        <v>0</v>
      </c>
      <c r="AH61" s="55">
        <f>IF(-I61&gt;H61,1,0)</f>
        <v>0</v>
      </c>
      <c r="AI61" s="54">
        <f>IF(J61&gt;-K61,1,0)</f>
        <v>0</v>
      </c>
      <c r="AJ61" s="42">
        <f>IF(-K61&gt;J61,1,0)</f>
        <v>1</v>
      </c>
      <c r="AK61" s="42">
        <f>IF(L61&gt;-M61,1,0)</f>
        <v>0</v>
      </c>
      <c r="AL61" s="55">
        <f>IF(-M61&gt;L61,1,0)</f>
        <v>0</v>
      </c>
      <c r="AM61" s="54">
        <f>IF(N61&gt;-O61,1,0)</f>
        <v>0</v>
      </c>
      <c r="AN61" s="42">
        <f>IF(-O61&gt;N61,1,0)</f>
        <v>1</v>
      </c>
      <c r="AO61" s="42">
        <f>IF(P61&gt;-Q61,1,0)</f>
        <v>0</v>
      </c>
      <c r="AP61" s="55">
        <f>IF(-Q61&gt;P61,1,0)</f>
        <v>0</v>
      </c>
      <c r="AQ61" s="54">
        <f>IF(R61&gt;-S61,1,0)</f>
        <v>1</v>
      </c>
      <c r="AR61" s="42">
        <f>IF(-S61&gt;R61,1,0)</f>
        <v>0</v>
      </c>
      <c r="AS61" s="42">
        <f>IF(T61&gt;-U61,1,0)</f>
        <v>0</v>
      </c>
      <c r="AT61" s="55">
        <f>IF(-U61&gt;T61,1,0)</f>
        <v>0</v>
      </c>
      <c r="AU61" s="52">
        <f>IF(V61&gt;-W61,1,0)</f>
        <v>0</v>
      </c>
      <c r="AV61" s="46">
        <f>IF(-W61&gt;V61,1,0)</f>
        <v>0</v>
      </c>
      <c r="AW61" s="46">
        <f>IF(X61&gt;-Y61,1,0)</f>
        <v>0</v>
      </c>
      <c r="AX61" s="53">
        <f>IF(-Y61&gt;X61,1,0)</f>
        <v>0</v>
      </c>
    </row>
    <row r="62" spans="6:26" ht="14.25" customHeight="1">
      <c r="F62" s="37"/>
      <c r="G62" s="74"/>
      <c r="H62" s="37"/>
      <c r="I62" s="74"/>
      <c r="J62" s="37"/>
      <c r="K62" s="74"/>
      <c r="L62" s="37"/>
      <c r="M62" s="74"/>
      <c r="N62" s="37"/>
      <c r="O62" s="74"/>
      <c r="P62" s="37"/>
      <c r="Q62" s="74"/>
      <c r="R62" s="37"/>
      <c r="S62" s="74"/>
      <c r="T62" s="37"/>
      <c r="U62" s="74"/>
      <c r="V62" s="37"/>
      <c r="W62" s="37"/>
      <c r="X62" s="37"/>
      <c r="Y62" s="37"/>
      <c r="Z62" s="37"/>
    </row>
    <row r="63" spans="2:5" ht="14.25" customHeight="1">
      <c r="B63" s="15" t="s">
        <v>91</v>
      </c>
      <c r="E63" s="7"/>
    </row>
    <row r="65" spans="1:28" s="9" customFormat="1" ht="14.25" customHeight="1">
      <c r="A65" s="6"/>
      <c r="B65" s="11" t="s">
        <v>91</v>
      </c>
      <c r="C65" s="11" t="s">
        <v>63</v>
      </c>
      <c r="D65" s="11" t="s">
        <v>64</v>
      </c>
      <c r="E65" s="12"/>
      <c r="F65" s="11" t="s">
        <v>92</v>
      </c>
      <c r="G65" s="13"/>
      <c r="H65" s="11"/>
      <c r="I65" s="13"/>
      <c r="J65" s="11" t="s">
        <v>93</v>
      </c>
      <c r="K65" s="13"/>
      <c r="L65" s="11"/>
      <c r="M65" s="14"/>
      <c r="N65" s="11" t="s">
        <v>94</v>
      </c>
      <c r="O65" s="13"/>
      <c r="P65" s="11"/>
      <c r="Q65" s="13"/>
      <c r="R65" s="11" t="s">
        <v>95</v>
      </c>
      <c r="S65" s="13"/>
      <c r="T65" s="11"/>
      <c r="U65" s="13"/>
      <c r="AB65" s="7"/>
    </row>
    <row r="66" spans="1:46" s="9" customFormat="1" ht="14.25" customHeight="1">
      <c r="A66" s="6"/>
      <c r="B66" s="7" t="s">
        <v>47</v>
      </c>
      <c r="C66" s="16">
        <f>SUM(C68,C70)</f>
        <v>30</v>
      </c>
      <c r="D66" s="17">
        <f>SUM(D68,D70)</f>
        <v>27</v>
      </c>
      <c r="E66" s="18">
        <f>C66/(C66+D66)</f>
        <v>0.5263157894736842</v>
      </c>
      <c r="F66" s="19"/>
      <c r="G66" s="20"/>
      <c r="H66" s="19"/>
      <c r="I66" s="21"/>
      <c r="J66" s="22">
        <v>10</v>
      </c>
      <c r="K66" s="23">
        <v>-4</v>
      </c>
      <c r="L66" s="24">
        <v>0</v>
      </c>
      <c r="M66" s="25">
        <v>-4</v>
      </c>
      <c r="N66" s="22">
        <v>7</v>
      </c>
      <c r="O66" s="23">
        <v>-6</v>
      </c>
      <c r="P66" s="24">
        <v>4</v>
      </c>
      <c r="Q66" s="25">
        <v>-7</v>
      </c>
      <c r="R66" s="22">
        <v>4</v>
      </c>
      <c r="S66" s="23" t="s">
        <v>73</v>
      </c>
      <c r="T66" s="24">
        <v>5</v>
      </c>
      <c r="U66" s="25">
        <v>-1</v>
      </c>
      <c r="V66" s="37"/>
      <c r="AB66" s="7"/>
      <c r="AE66" s="26">
        <f>IF(F66&gt;-G66,1,0)</f>
        <v>0</v>
      </c>
      <c r="AF66" s="27">
        <f>IF(-G66&gt;F66,1,0)</f>
        <v>0</v>
      </c>
      <c r="AG66" s="27">
        <f>IF(H66&gt;-I66,1,0)</f>
        <v>0</v>
      </c>
      <c r="AH66" s="28">
        <f>IF(-I66&gt;H66,1,0)</f>
        <v>0</v>
      </c>
      <c r="AI66" s="29">
        <f>IF(J66&gt;-K66,1,0)</f>
        <v>1</v>
      </c>
      <c r="AJ66" s="30">
        <f>IF(-K66&gt;J66,1,0)</f>
        <v>0</v>
      </c>
      <c r="AK66" s="30">
        <f>IF(L66&gt;-M66,1,0)</f>
        <v>0</v>
      </c>
      <c r="AL66" s="31">
        <f>IF(-M66&gt;L66,1,0)</f>
        <v>1</v>
      </c>
      <c r="AM66" s="29">
        <f>IF(N66&gt;-O66,1,0)</f>
        <v>1</v>
      </c>
      <c r="AN66" s="30">
        <f>IF(-O66&gt;N66,1,0)</f>
        <v>0</v>
      </c>
      <c r="AO66" s="30">
        <f>IF(P66&gt;-Q66,1,0)</f>
        <v>0</v>
      </c>
      <c r="AP66" s="31">
        <f>IF(-Q66&gt;P66,1,0)</f>
        <v>1</v>
      </c>
      <c r="AQ66" s="29">
        <f>IF(R66&gt;-S66,1,0)</f>
        <v>1</v>
      </c>
      <c r="AR66" s="30">
        <f>IF(-S66&gt;R66,1,0)</f>
        <v>0</v>
      </c>
      <c r="AS66" s="30">
        <f>IF(T66&gt;-U66,1,0)</f>
        <v>1</v>
      </c>
      <c r="AT66" s="31">
        <f>IF(-U66&gt;T66,1,0)</f>
        <v>0</v>
      </c>
    </row>
    <row r="67" spans="1:46" s="9" customFormat="1" ht="14.25" customHeight="1">
      <c r="A67" s="6"/>
      <c r="B67" s="69" t="s">
        <v>96</v>
      </c>
      <c r="C67" s="16" t="s">
        <v>72</v>
      </c>
      <c r="D67" s="17"/>
      <c r="E67" s="33"/>
      <c r="F67" s="19"/>
      <c r="G67" s="20"/>
      <c r="H67" s="19"/>
      <c r="I67" s="20"/>
      <c r="J67" s="22">
        <v>3</v>
      </c>
      <c r="K67" s="23">
        <v>-4</v>
      </c>
      <c r="L67" s="24">
        <v>5</v>
      </c>
      <c r="M67" s="25">
        <v>-6</v>
      </c>
      <c r="N67" s="22">
        <v>1</v>
      </c>
      <c r="O67" s="23">
        <v>-10</v>
      </c>
      <c r="P67" s="24">
        <v>3</v>
      </c>
      <c r="Q67" s="25">
        <v>-7</v>
      </c>
      <c r="R67" s="22">
        <v>0</v>
      </c>
      <c r="S67" s="23">
        <v>-3</v>
      </c>
      <c r="T67" s="24">
        <v>8</v>
      </c>
      <c r="U67" s="25">
        <v>-1</v>
      </c>
      <c r="V67" s="37"/>
      <c r="AE67" s="34">
        <f>IF(F67&gt;-G67,1,0)</f>
        <v>0</v>
      </c>
      <c r="AF67" s="19">
        <f>IF(-G67&gt;F67,1,0)</f>
        <v>0</v>
      </c>
      <c r="AG67" s="19">
        <f>IF(H67&gt;-I67,1,0)</f>
        <v>0</v>
      </c>
      <c r="AH67" s="35">
        <f>IF(-I67&gt;H67,1,0)</f>
        <v>0</v>
      </c>
      <c r="AI67" s="36">
        <f>IF(J67&gt;-K67,1,0)</f>
        <v>0</v>
      </c>
      <c r="AJ67" s="37">
        <f>IF(-K67&gt;J67,1,0)</f>
        <v>1</v>
      </c>
      <c r="AK67" s="37">
        <f>IF(L67&gt;-M67,1,0)</f>
        <v>0</v>
      </c>
      <c r="AL67" s="38">
        <f>IF(-M67&gt;L67,1,0)</f>
        <v>1</v>
      </c>
      <c r="AM67" s="36">
        <f>IF(N67&gt;-O67,1,0)</f>
        <v>0</v>
      </c>
      <c r="AN67" s="37">
        <f>IF(-O67&gt;N67,1,0)</f>
        <v>1</v>
      </c>
      <c r="AO67" s="37">
        <f>IF(P67&gt;-Q67,1,0)</f>
        <v>0</v>
      </c>
      <c r="AP67" s="38">
        <f>IF(-Q67&gt;P67,1,0)</f>
        <v>1</v>
      </c>
      <c r="AQ67" s="36">
        <f>IF(R67&gt;-S67,1,0)</f>
        <v>0</v>
      </c>
      <c r="AR67" s="37">
        <f>IF(-S67&gt;R67,1,0)</f>
        <v>1</v>
      </c>
      <c r="AS67" s="37">
        <f>IF(T67&gt;-U67,1,0)</f>
        <v>1</v>
      </c>
      <c r="AT67" s="38">
        <f>IF(-U67&gt;T67,1,0)</f>
        <v>0</v>
      </c>
    </row>
    <row r="68" spans="1:46" s="9" customFormat="1" ht="14.25" customHeight="1">
      <c r="A68" s="6"/>
      <c r="B68" s="69">
        <f>C66+D66</f>
        <v>57</v>
      </c>
      <c r="C68" s="39">
        <f>SUM(AE66:AE70,AG66:AG70,AI66:AI70,AK66:AK70,AM66:AM70,AO66:AO70,AQ66:AQ70,AS66:AS70,AU66:AU70,AW66:AW70)</f>
        <v>12</v>
      </c>
      <c r="D68" s="40">
        <f>SUM(AF66:AF70,AH66:AH70,AJ66:AJ70,AL66:AL70,AN66:AN70,AP66:AP70,AR66:AR70,AT66:AT70,AV66:AV70,AX66:AX70)</f>
        <v>16</v>
      </c>
      <c r="E68" s="33"/>
      <c r="F68" s="19"/>
      <c r="G68" s="20"/>
      <c r="H68" s="19"/>
      <c r="I68" s="20"/>
      <c r="J68" s="22">
        <v>9</v>
      </c>
      <c r="K68" s="23">
        <v>-4</v>
      </c>
      <c r="L68" s="24">
        <v>2</v>
      </c>
      <c r="M68" s="25">
        <v>-4</v>
      </c>
      <c r="N68" s="22">
        <v>1</v>
      </c>
      <c r="O68" s="23">
        <v>-2</v>
      </c>
      <c r="P68" s="24">
        <v>5</v>
      </c>
      <c r="Q68" s="25" t="s">
        <v>73</v>
      </c>
      <c r="R68" s="22">
        <v>2</v>
      </c>
      <c r="S68" s="23">
        <v>-4</v>
      </c>
      <c r="T68" s="24">
        <v>9</v>
      </c>
      <c r="U68" s="25" t="s">
        <v>73</v>
      </c>
      <c r="V68" s="37"/>
      <c r="AE68" s="34">
        <f>IF(F68&gt;-G68,1,0)</f>
        <v>0</v>
      </c>
      <c r="AF68" s="19">
        <f>IF(-G68&gt;F68,1,0)</f>
        <v>0</v>
      </c>
      <c r="AG68" s="19">
        <f>IF(H68&gt;-I68,1,0)</f>
        <v>0</v>
      </c>
      <c r="AH68" s="35">
        <f>IF(-I68&gt;H68,1,0)</f>
        <v>0</v>
      </c>
      <c r="AI68" s="36">
        <f>IF(J68&gt;-K68,1,0)</f>
        <v>1</v>
      </c>
      <c r="AJ68" s="37">
        <f>IF(-K68&gt;J68,1,0)</f>
        <v>0</v>
      </c>
      <c r="AK68" s="37">
        <f>IF(L68&gt;-M68,1,0)</f>
        <v>0</v>
      </c>
      <c r="AL68" s="38">
        <f>IF(-M68&gt;L68,1,0)</f>
        <v>1</v>
      </c>
      <c r="AM68" s="36">
        <f>IF(N68&gt;-O68,1,0)</f>
        <v>0</v>
      </c>
      <c r="AN68" s="37">
        <f>IF(-O68&gt;N68,1,0)</f>
        <v>1</v>
      </c>
      <c r="AO68" s="37">
        <f>IF(P68&gt;-Q68,1,0)</f>
        <v>1</v>
      </c>
      <c r="AP68" s="38">
        <f>IF(-Q68&gt;P68,1,0)</f>
        <v>0</v>
      </c>
      <c r="AQ68" s="36">
        <f>IF(R68&gt;-S68,1,0)</f>
        <v>0</v>
      </c>
      <c r="AR68" s="37">
        <f>IF(-S68&gt;R68,1,0)</f>
        <v>1</v>
      </c>
      <c r="AS68" s="37">
        <f>IF(T68&gt;-U68,1,0)</f>
        <v>1</v>
      </c>
      <c r="AT68" s="38">
        <f>IF(-U68&gt;T68,1,0)</f>
        <v>0</v>
      </c>
    </row>
    <row r="69" spans="1:46" s="9" customFormat="1" ht="14.25" customHeight="1">
      <c r="A69" s="6"/>
      <c r="B69" s="32"/>
      <c r="C69" s="16" t="s">
        <v>74</v>
      </c>
      <c r="D69" s="17"/>
      <c r="E69" s="33"/>
      <c r="F69" s="19"/>
      <c r="G69" s="20"/>
      <c r="H69" s="19"/>
      <c r="I69" s="20"/>
      <c r="J69" s="22">
        <v>0</v>
      </c>
      <c r="K69" s="23">
        <v>-4</v>
      </c>
      <c r="L69" s="24">
        <v>1</v>
      </c>
      <c r="M69" s="25">
        <v>-2</v>
      </c>
      <c r="N69" s="22">
        <v>1</v>
      </c>
      <c r="O69" s="23">
        <v>-3</v>
      </c>
      <c r="P69" s="24">
        <v>8</v>
      </c>
      <c r="Q69" s="25">
        <v>-2</v>
      </c>
      <c r="R69" s="22">
        <v>1</v>
      </c>
      <c r="S69" s="23">
        <v>-3</v>
      </c>
      <c r="T69" s="24">
        <v>5</v>
      </c>
      <c r="U69" s="25">
        <v>-3</v>
      </c>
      <c r="V69" s="37"/>
      <c r="AE69" s="34">
        <f>IF(F69&gt;-G69,1,0)</f>
        <v>0</v>
      </c>
      <c r="AF69" s="19">
        <f>IF(-G69&gt;F69,1,0)</f>
        <v>0</v>
      </c>
      <c r="AG69" s="19">
        <f>IF(H69&gt;-I69,1,0)</f>
        <v>0</v>
      </c>
      <c r="AH69" s="35">
        <f>IF(-I69&gt;H69,1,0)</f>
        <v>0</v>
      </c>
      <c r="AI69" s="36">
        <f>IF(J69&gt;-K69,1,0)</f>
        <v>0</v>
      </c>
      <c r="AJ69" s="37">
        <f>IF(-K69&gt;J69,1,0)</f>
        <v>1</v>
      </c>
      <c r="AK69" s="37">
        <f>IF(L69&gt;-M69,1,0)</f>
        <v>0</v>
      </c>
      <c r="AL69" s="38">
        <f>IF(-M69&gt;L69,1,0)</f>
        <v>1</v>
      </c>
      <c r="AM69" s="36">
        <f>IF(N69&gt;-O69,1,0)</f>
        <v>0</v>
      </c>
      <c r="AN69" s="37">
        <f>IF(-O69&gt;N69,1,0)</f>
        <v>1</v>
      </c>
      <c r="AO69" s="37">
        <f>IF(P69&gt;-Q69,1,0)</f>
        <v>1</v>
      </c>
      <c r="AP69" s="38">
        <f>IF(-Q69&gt;P69,1,0)</f>
        <v>0</v>
      </c>
      <c r="AQ69" s="36">
        <f>IF(R69&gt;-S69,1,0)</f>
        <v>0</v>
      </c>
      <c r="AR69" s="37">
        <f>IF(-S69&gt;R69,1,0)</f>
        <v>1</v>
      </c>
      <c r="AS69" s="37">
        <f>IF(T69&gt;-U69,1,0)</f>
        <v>1</v>
      </c>
      <c r="AT69" s="38">
        <f>IF(-U69&gt;T69,1,0)</f>
        <v>0</v>
      </c>
    </row>
    <row r="70" spans="1:46" s="37" customFormat="1" ht="14.25" customHeight="1">
      <c r="A70" s="41"/>
      <c r="B70" s="70"/>
      <c r="C70" s="43">
        <f>SUM(AF66:AF85,AH66:AH85)</f>
        <v>18</v>
      </c>
      <c r="D70" s="44">
        <f>SUM(AE66:AE85,AG66:AG85)</f>
        <v>11</v>
      </c>
      <c r="E70" s="45"/>
      <c r="F70" s="46"/>
      <c r="G70" s="47"/>
      <c r="H70" s="46"/>
      <c r="I70" s="47"/>
      <c r="J70" s="48">
        <v>3</v>
      </c>
      <c r="K70" s="49">
        <v>-12</v>
      </c>
      <c r="L70" s="50"/>
      <c r="M70" s="51"/>
      <c r="N70" s="48">
        <v>3</v>
      </c>
      <c r="O70" s="49">
        <v>-1</v>
      </c>
      <c r="P70" s="50"/>
      <c r="Q70" s="51"/>
      <c r="R70" s="48">
        <v>0</v>
      </c>
      <c r="S70" s="49">
        <v>-2</v>
      </c>
      <c r="T70" s="50">
        <v>4</v>
      </c>
      <c r="U70" s="51">
        <v>-3</v>
      </c>
      <c r="AE70" s="52">
        <f>IF(F70&gt;-G70,1,0)</f>
        <v>0</v>
      </c>
      <c r="AF70" s="46">
        <f>IF(-G70&gt;F70,1,0)</f>
        <v>0</v>
      </c>
      <c r="AG70" s="46">
        <f>IF(H70&gt;-I70,1,0)</f>
        <v>0</v>
      </c>
      <c r="AH70" s="53">
        <f>IF(-I70&gt;H70,1,0)</f>
        <v>0</v>
      </c>
      <c r="AI70" s="54">
        <f>IF(J70&gt;-K70,1,0)</f>
        <v>0</v>
      </c>
      <c r="AJ70" s="42">
        <f>IF(-K70&gt;J70,1,0)</f>
        <v>1</v>
      </c>
      <c r="AK70" s="42">
        <f>IF(L70&gt;-M70,1,0)</f>
        <v>0</v>
      </c>
      <c r="AL70" s="55">
        <f>IF(-M70&gt;L70,1,0)</f>
        <v>0</v>
      </c>
      <c r="AM70" s="54">
        <f>IF(N70&gt;-O70,1,0)</f>
        <v>1</v>
      </c>
      <c r="AN70" s="42">
        <f>IF(-O70&gt;N70,1,0)</f>
        <v>0</v>
      </c>
      <c r="AO70" s="42">
        <f>IF(P70&gt;-Q70,1,0)</f>
        <v>0</v>
      </c>
      <c r="AP70" s="55">
        <f>IF(-Q70&gt;P70,1,0)</f>
        <v>0</v>
      </c>
      <c r="AQ70" s="54">
        <f>IF(R70&gt;-S70,1,0)</f>
        <v>0</v>
      </c>
      <c r="AR70" s="42">
        <f>IF(-S70&gt;R70,1,0)</f>
        <v>1</v>
      </c>
      <c r="AS70" s="42">
        <f>IF(T70&gt;-U70,1,0)</f>
        <v>1</v>
      </c>
      <c r="AT70" s="55">
        <f>IF(-U70&gt;T70,1,0)</f>
        <v>0</v>
      </c>
    </row>
    <row r="71" spans="1:46" s="9" customFormat="1" ht="14.25" customHeight="1">
      <c r="A71" s="6"/>
      <c r="B71" s="15" t="s">
        <v>97</v>
      </c>
      <c r="C71" s="16">
        <f>SUM(C73,C75)</f>
        <v>35</v>
      </c>
      <c r="D71" s="17">
        <f>SUM(D73,D75)</f>
        <v>22</v>
      </c>
      <c r="E71" s="33">
        <f>C71/(C71+D71)</f>
        <v>0.6140350877192983</v>
      </c>
      <c r="F71" s="22">
        <v>4</v>
      </c>
      <c r="G71" s="23">
        <v>-2</v>
      </c>
      <c r="H71" s="24">
        <v>1</v>
      </c>
      <c r="I71" s="25">
        <v>-15</v>
      </c>
      <c r="J71" s="19"/>
      <c r="K71" s="20"/>
      <c r="L71" s="19"/>
      <c r="M71" s="56"/>
      <c r="N71" s="22">
        <v>3</v>
      </c>
      <c r="O71" s="23">
        <v>-4</v>
      </c>
      <c r="P71" s="24">
        <v>4</v>
      </c>
      <c r="Q71" s="25">
        <v>-6</v>
      </c>
      <c r="R71" s="22">
        <v>8</v>
      </c>
      <c r="S71" s="23" t="s">
        <v>73</v>
      </c>
      <c r="T71" s="24">
        <v>9</v>
      </c>
      <c r="U71" s="25">
        <v>-4</v>
      </c>
      <c r="AE71" s="36">
        <f>IF(F71&gt;-G71,1,0)</f>
        <v>1</v>
      </c>
      <c r="AF71" s="37">
        <f>IF(-G71&gt;F71,1,0)</f>
        <v>0</v>
      </c>
      <c r="AG71" s="37">
        <f>IF(H71&gt;-I71,1,0)</f>
        <v>0</v>
      </c>
      <c r="AH71" s="38">
        <f>IF(-I71&gt;H71,1,0)</f>
        <v>1</v>
      </c>
      <c r="AI71" s="34">
        <f>IF(J71&gt;-K71,1,0)</f>
        <v>0</v>
      </c>
      <c r="AJ71" s="19">
        <f>IF(-K71&gt;J71,1,0)</f>
        <v>0</v>
      </c>
      <c r="AK71" s="19">
        <f>IF(L71&gt;-M71,1,0)</f>
        <v>0</v>
      </c>
      <c r="AL71" s="35">
        <f>IF(-M71&gt;L71,1,0)</f>
        <v>0</v>
      </c>
      <c r="AM71" s="36">
        <f>IF(N71&gt;-O71,1,0)</f>
        <v>0</v>
      </c>
      <c r="AN71" s="37">
        <f>IF(-O71&gt;N71,1,0)</f>
        <v>1</v>
      </c>
      <c r="AO71" s="37">
        <f>IF(P71&gt;-Q71,1,0)</f>
        <v>0</v>
      </c>
      <c r="AP71" s="38">
        <f>IF(-Q71&gt;P71,1,0)</f>
        <v>1</v>
      </c>
      <c r="AQ71" s="36">
        <f>IF(R71&gt;-S71,1,0)</f>
        <v>1</v>
      </c>
      <c r="AR71" s="37">
        <f>IF(-S71&gt;R71,1,0)</f>
        <v>0</v>
      </c>
      <c r="AS71" s="37">
        <f>IF(T71&gt;-U71,1,0)</f>
        <v>1</v>
      </c>
      <c r="AT71" s="38">
        <f>IF(-U71&gt;T71,1,0)</f>
        <v>0</v>
      </c>
    </row>
    <row r="72" spans="1:46" s="9" customFormat="1" ht="14.25" customHeight="1">
      <c r="A72" s="6"/>
      <c r="B72" s="32" t="s">
        <v>98</v>
      </c>
      <c r="C72" s="16" t="s">
        <v>72</v>
      </c>
      <c r="D72" s="17"/>
      <c r="E72" s="33"/>
      <c r="F72" s="22">
        <v>1</v>
      </c>
      <c r="G72" s="23">
        <v>-10</v>
      </c>
      <c r="H72" s="24">
        <v>2</v>
      </c>
      <c r="I72" s="25">
        <v>-5</v>
      </c>
      <c r="J72" s="19"/>
      <c r="K72" s="20"/>
      <c r="L72" s="19"/>
      <c r="M72" s="56"/>
      <c r="N72" s="22">
        <v>7</v>
      </c>
      <c r="O72" s="23">
        <v>-8</v>
      </c>
      <c r="P72" s="24">
        <v>2</v>
      </c>
      <c r="Q72" s="25">
        <v>-3</v>
      </c>
      <c r="R72" s="22">
        <v>4</v>
      </c>
      <c r="S72" s="23">
        <v>-3</v>
      </c>
      <c r="T72" s="24">
        <v>5</v>
      </c>
      <c r="U72" s="25">
        <v>-3</v>
      </c>
      <c r="AE72" s="36">
        <f>IF(F72&gt;-G72,1,0)</f>
        <v>0</v>
      </c>
      <c r="AF72" s="37">
        <f>IF(-G72&gt;F72,1,0)</f>
        <v>1</v>
      </c>
      <c r="AG72" s="37">
        <f>IF(H72&gt;-I72,1,0)</f>
        <v>0</v>
      </c>
      <c r="AH72" s="38">
        <f>IF(-I72&gt;H72,1,0)</f>
        <v>1</v>
      </c>
      <c r="AI72" s="34">
        <f>IF(J72&gt;-K72,1,0)</f>
        <v>0</v>
      </c>
      <c r="AJ72" s="19">
        <f>IF(-K72&gt;J72,1,0)</f>
        <v>0</v>
      </c>
      <c r="AK72" s="19">
        <f>IF(L72&gt;-M72,1,0)</f>
        <v>0</v>
      </c>
      <c r="AL72" s="35">
        <f>IF(-M72&gt;L72,1,0)</f>
        <v>0</v>
      </c>
      <c r="AM72" s="36">
        <f>IF(N72&gt;-O72,1,0)</f>
        <v>0</v>
      </c>
      <c r="AN72" s="37">
        <f>IF(-O72&gt;N72,1,0)</f>
        <v>1</v>
      </c>
      <c r="AO72" s="37">
        <f>IF(P72&gt;-Q72,1,0)</f>
        <v>0</v>
      </c>
      <c r="AP72" s="38">
        <f>IF(-Q72&gt;P72,1,0)</f>
        <v>1</v>
      </c>
      <c r="AQ72" s="36">
        <f>IF(R72&gt;-S72,1,0)</f>
        <v>1</v>
      </c>
      <c r="AR72" s="37">
        <f>IF(-S72&gt;R72,1,0)</f>
        <v>0</v>
      </c>
      <c r="AS72" s="37">
        <f>IF(T72&gt;-U72,1,0)</f>
        <v>1</v>
      </c>
      <c r="AT72" s="38">
        <f>IF(-U72&gt;T72,1,0)</f>
        <v>0</v>
      </c>
    </row>
    <row r="73" spans="1:46" s="9" customFormat="1" ht="14.25" customHeight="1">
      <c r="A73" s="6"/>
      <c r="B73" s="32">
        <f>C71+D71</f>
        <v>57</v>
      </c>
      <c r="C73" s="39">
        <f>SUM(AE71:AE75,AG71:AG75,AI71:AI75,AK71:AK75,AM71:AM75,AO71:AO75,AQ71:AQ75,AS71:AS75,AU71:AU75,AW71:AW75)</f>
        <v>14</v>
      </c>
      <c r="D73" s="40">
        <f>SUM(AF71:AF75,AH71:AH75,AJ71:AJ75,AL71:AL75,AN71:AN75,AP71:AP75,AR71:AR75,AT71:AT75,AV71:AV75,AX71:AX75)</f>
        <v>15</v>
      </c>
      <c r="E73" s="33"/>
      <c r="F73" s="22">
        <v>7</v>
      </c>
      <c r="G73" s="23">
        <v>-1</v>
      </c>
      <c r="H73" s="24">
        <v>0</v>
      </c>
      <c r="I73" s="25">
        <v>-8</v>
      </c>
      <c r="J73" s="19"/>
      <c r="K73" s="20"/>
      <c r="L73" s="19"/>
      <c r="M73" s="56"/>
      <c r="N73" s="22">
        <v>2</v>
      </c>
      <c r="O73" s="23">
        <v>-3</v>
      </c>
      <c r="P73" s="24">
        <v>5</v>
      </c>
      <c r="Q73" s="25">
        <v>-4</v>
      </c>
      <c r="R73" s="22">
        <v>1</v>
      </c>
      <c r="S73" s="23">
        <v>-8</v>
      </c>
      <c r="T73" s="24">
        <v>1</v>
      </c>
      <c r="U73" s="25">
        <v>-3</v>
      </c>
      <c r="AE73" s="36">
        <f>IF(F73&gt;-G73,1,0)</f>
        <v>1</v>
      </c>
      <c r="AF73" s="37">
        <f>IF(-G73&gt;F73,1,0)</f>
        <v>0</v>
      </c>
      <c r="AG73" s="37">
        <f>IF(H73&gt;-I73,1,0)</f>
        <v>0</v>
      </c>
      <c r="AH73" s="38">
        <f>IF(-I73&gt;H73,1,0)</f>
        <v>1</v>
      </c>
      <c r="AI73" s="34">
        <f>IF(J73&gt;-K73,1,0)</f>
        <v>0</v>
      </c>
      <c r="AJ73" s="19">
        <f>IF(-K73&gt;J73,1,0)</f>
        <v>0</v>
      </c>
      <c r="AK73" s="19">
        <f>IF(L73&gt;-M73,1,0)</f>
        <v>0</v>
      </c>
      <c r="AL73" s="35">
        <f>IF(-M73&gt;L73,1,0)</f>
        <v>0</v>
      </c>
      <c r="AM73" s="36">
        <f>IF(N73&gt;-O73,1,0)</f>
        <v>0</v>
      </c>
      <c r="AN73" s="37">
        <f>IF(-O73&gt;N73,1,0)</f>
        <v>1</v>
      </c>
      <c r="AO73" s="37">
        <f>IF(P73&gt;-Q73,1,0)</f>
        <v>1</v>
      </c>
      <c r="AP73" s="38">
        <f>IF(-Q73&gt;P73,1,0)</f>
        <v>0</v>
      </c>
      <c r="AQ73" s="36">
        <f>IF(R73&gt;-S73,1,0)</f>
        <v>0</v>
      </c>
      <c r="AR73" s="37">
        <f>IF(-S73&gt;R73,1,0)</f>
        <v>1</v>
      </c>
      <c r="AS73" s="37">
        <f>IF(T73&gt;-U73,1,0)</f>
        <v>0</v>
      </c>
      <c r="AT73" s="38">
        <f>IF(-U73&gt;T73,1,0)</f>
        <v>1</v>
      </c>
    </row>
    <row r="74" spans="1:46" s="9" customFormat="1" ht="14.25" customHeight="1">
      <c r="A74" s="6"/>
      <c r="B74" s="32"/>
      <c r="C74" s="16" t="s">
        <v>74</v>
      </c>
      <c r="D74" s="17"/>
      <c r="E74" s="33"/>
      <c r="F74" s="22">
        <v>1</v>
      </c>
      <c r="G74" s="23">
        <v>-6</v>
      </c>
      <c r="H74" s="24">
        <v>1</v>
      </c>
      <c r="I74" s="25">
        <v>-3</v>
      </c>
      <c r="J74" s="19"/>
      <c r="K74" s="20"/>
      <c r="L74" s="19"/>
      <c r="M74" s="56"/>
      <c r="N74" s="22">
        <v>0</v>
      </c>
      <c r="O74" s="23">
        <v>-1</v>
      </c>
      <c r="P74" s="24">
        <v>2</v>
      </c>
      <c r="Q74" s="25">
        <v>-6</v>
      </c>
      <c r="R74" s="22">
        <v>7</v>
      </c>
      <c r="S74" s="23">
        <v>-1</v>
      </c>
      <c r="T74" s="24">
        <v>4</v>
      </c>
      <c r="U74" s="25">
        <v>-2</v>
      </c>
      <c r="AE74" s="36">
        <f>IF(F74&gt;-G74,1,0)</f>
        <v>0</v>
      </c>
      <c r="AF74" s="37">
        <f>IF(-G74&gt;F74,1,0)</f>
        <v>1</v>
      </c>
      <c r="AG74" s="37">
        <f>IF(H74&gt;-I74,1,0)</f>
        <v>0</v>
      </c>
      <c r="AH74" s="38">
        <f>IF(-I74&gt;H74,1,0)</f>
        <v>1</v>
      </c>
      <c r="AI74" s="34">
        <f>IF(J74&gt;-K74,1,0)</f>
        <v>0</v>
      </c>
      <c r="AJ74" s="19">
        <f>IF(-K74&gt;J74,1,0)</f>
        <v>0</v>
      </c>
      <c r="AK74" s="19">
        <f>IF(L74&gt;-M74,1,0)</f>
        <v>0</v>
      </c>
      <c r="AL74" s="35">
        <f>IF(-M74&gt;L74,1,0)</f>
        <v>0</v>
      </c>
      <c r="AM74" s="36">
        <f>IF(N74&gt;-O74,1,0)</f>
        <v>0</v>
      </c>
      <c r="AN74" s="37">
        <f>IF(-O74&gt;N74,1,0)</f>
        <v>1</v>
      </c>
      <c r="AO74" s="37">
        <f>IF(P74&gt;-Q74,1,0)</f>
        <v>0</v>
      </c>
      <c r="AP74" s="38">
        <f>IF(-Q74&gt;P74,1,0)</f>
        <v>1</v>
      </c>
      <c r="AQ74" s="36">
        <f>IF(R74&gt;-S74,1,0)</f>
        <v>1</v>
      </c>
      <c r="AR74" s="37">
        <f>IF(-S74&gt;R74,1,0)</f>
        <v>0</v>
      </c>
      <c r="AS74" s="37">
        <f>IF(T74&gt;-U74,1,0)</f>
        <v>1</v>
      </c>
      <c r="AT74" s="38">
        <f>IF(-U74&gt;T74,1,0)</f>
        <v>0</v>
      </c>
    </row>
    <row r="75" spans="1:46" s="37" customFormat="1" ht="14.25" customHeight="1">
      <c r="A75" s="41"/>
      <c r="B75" s="70"/>
      <c r="C75" s="43">
        <f>SUM(AJ66:AJ85,AL66:AL85)</f>
        <v>21</v>
      </c>
      <c r="D75" s="44">
        <f>SUM(AI66:AI85,AK66:AK85)</f>
        <v>7</v>
      </c>
      <c r="E75" s="45"/>
      <c r="F75" s="48">
        <v>6</v>
      </c>
      <c r="G75" s="49">
        <v>-5</v>
      </c>
      <c r="H75" s="50">
        <v>7</v>
      </c>
      <c r="I75" s="51">
        <v>-4</v>
      </c>
      <c r="J75" s="46"/>
      <c r="K75" s="47"/>
      <c r="L75" s="46"/>
      <c r="M75" s="57"/>
      <c r="N75" s="48">
        <v>6</v>
      </c>
      <c r="O75" s="49">
        <v>-2</v>
      </c>
      <c r="P75" s="50">
        <v>6</v>
      </c>
      <c r="Q75" s="51">
        <v>-2</v>
      </c>
      <c r="R75" s="48">
        <v>11</v>
      </c>
      <c r="S75" s="49">
        <v>-2</v>
      </c>
      <c r="T75" s="50"/>
      <c r="U75" s="51"/>
      <c r="AE75" s="54">
        <f>IF(F75&gt;-G75,1,0)</f>
        <v>1</v>
      </c>
      <c r="AF75" s="42">
        <f>IF(-G75&gt;F75,1,0)</f>
        <v>0</v>
      </c>
      <c r="AG75" s="42">
        <f>IF(H75&gt;-I75,1,0)</f>
        <v>1</v>
      </c>
      <c r="AH75" s="55">
        <f>IF(-I75&gt;H75,1,0)</f>
        <v>0</v>
      </c>
      <c r="AI75" s="52">
        <f>IF(J75&gt;-K75,1,0)</f>
        <v>0</v>
      </c>
      <c r="AJ75" s="46">
        <f>IF(-K75&gt;J75,1,0)</f>
        <v>0</v>
      </c>
      <c r="AK75" s="46">
        <f>IF(L75&gt;-M75,1,0)</f>
        <v>0</v>
      </c>
      <c r="AL75" s="53">
        <f>IF(-M75&gt;L75,1,0)</f>
        <v>0</v>
      </c>
      <c r="AM75" s="54">
        <f>IF(N75&gt;-O75,1,0)</f>
        <v>1</v>
      </c>
      <c r="AN75" s="42">
        <f>IF(-O75&gt;N75,1,0)</f>
        <v>0</v>
      </c>
      <c r="AO75" s="42">
        <f>IF(P75&gt;-Q75,1,0)</f>
        <v>1</v>
      </c>
      <c r="AP75" s="55">
        <f>IF(-Q75&gt;P75,1,0)</f>
        <v>0</v>
      </c>
      <c r="AQ75" s="54">
        <f>IF(R75&gt;-S75,1,0)</f>
        <v>1</v>
      </c>
      <c r="AR75" s="42">
        <f>IF(-S75&gt;R75,1,0)</f>
        <v>0</v>
      </c>
      <c r="AS75" s="42">
        <f>IF(T75&gt;-U75,1,0)</f>
        <v>0</v>
      </c>
      <c r="AT75" s="55">
        <f>IF(-U75&gt;T75,1,0)</f>
        <v>0</v>
      </c>
    </row>
    <row r="76" spans="1:46" s="9" customFormat="1" ht="14.25" customHeight="1">
      <c r="A76" s="6"/>
      <c r="B76" s="15" t="s">
        <v>58</v>
      </c>
      <c r="C76" s="16">
        <f>SUM(C78,C80)</f>
        <v>32</v>
      </c>
      <c r="D76" s="17">
        <f>SUM(D78,D80)</f>
        <v>25</v>
      </c>
      <c r="E76" s="33">
        <f>C76/(C76+D76)</f>
        <v>0.5614035087719298</v>
      </c>
      <c r="F76" s="22">
        <v>4</v>
      </c>
      <c r="G76" s="23">
        <v>-2</v>
      </c>
      <c r="H76" s="24">
        <v>2</v>
      </c>
      <c r="I76" s="25">
        <v>-3</v>
      </c>
      <c r="J76" s="22">
        <v>5</v>
      </c>
      <c r="K76" s="23">
        <v>-6</v>
      </c>
      <c r="L76" s="24">
        <v>1</v>
      </c>
      <c r="M76" s="25">
        <v>-4</v>
      </c>
      <c r="N76" s="19"/>
      <c r="O76" s="20"/>
      <c r="P76" s="19"/>
      <c r="Q76" s="56"/>
      <c r="R76" s="22">
        <v>2</v>
      </c>
      <c r="S76" s="23" t="s">
        <v>73</v>
      </c>
      <c r="T76" s="24">
        <v>6</v>
      </c>
      <c r="U76" s="25" t="s">
        <v>73</v>
      </c>
      <c r="AE76" s="36">
        <f>IF(F76&gt;-G76,1,0)</f>
        <v>1</v>
      </c>
      <c r="AF76" s="37">
        <f>IF(-G76&gt;F76,1,0)</f>
        <v>0</v>
      </c>
      <c r="AG76" s="37">
        <f>IF(H76&gt;-I76,1,0)</f>
        <v>0</v>
      </c>
      <c r="AH76" s="38">
        <f>IF(-I76&gt;H76,1,0)</f>
        <v>1</v>
      </c>
      <c r="AI76" s="36">
        <f>IF(J76&gt;-K76,1,0)</f>
        <v>0</v>
      </c>
      <c r="AJ76" s="37">
        <f>IF(-K76&gt;J76,1,0)</f>
        <v>1</v>
      </c>
      <c r="AK76" s="37">
        <f>IF(L76&gt;-M76,1,0)</f>
        <v>0</v>
      </c>
      <c r="AL76" s="38">
        <f>IF(-M76&gt;L76,1,0)</f>
        <v>1</v>
      </c>
      <c r="AM76" s="34">
        <f>IF(N76&gt;-O76,1,0)</f>
        <v>0</v>
      </c>
      <c r="AN76" s="19">
        <f>IF(-O76&gt;N76,1,0)</f>
        <v>0</v>
      </c>
      <c r="AO76" s="19">
        <f>IF(P76&gt;-Q76,1,0)</f>
        <v>0</v>
      </c>
      <c r="AP76" s="35">
        <f>IF(-Q76&gt;P76,1,0)</f>
        <v>0</v>
      </c>
      <c r="AQ76" s="36">
        <f>IF(R76&gt;-S76,1,0)</f>
        <v>1</v>
      </c>
      <c r="AR76" s="37">
        <f>IF(-S76&gt;R76,1,0)</f>
        <v>0</v>
      </c>
      <c r="AS76" s="37">
        <f>IF(T76&gt;-U76,1,0)</f>
        <v>1</v>
      </c>
      <c r="AT76" s="38">
        <f>IF(-U76&gt;T76,1,0)</f>
        <v>0</v>
      </c>
    </row>
    <row r="77" spans="1:46" s="9" customFormat="1" ht="14.25" customHeight="1">
      <c r="A77" s="6"/>
      <c r="B77" s="32" t="s">
        <v>99</v>
      </c>
      <c r="C77" s="16" t="s">
        <v>72</v>
      </c>
      <c r="D77" s="17"/>
      <c r="E77" s="33"/>
      <c r="F77" s="22">
        <v>6</v>
      </c>
      <c r="G77" s="23">
        <v>-7</v>
      </c>
      <c r="H77" s="24">
        <v>0</v>
      </c>
      <c r="I77" s="25">
        <v>-5</v>
      </c>
      <c r="J77" s="22">
        <v>6</v>
      </c>
      <c r="K77" s="23">
        <v>-4</v>
      </c>
      <c r="L77" s="24">
        <v>4</v>
      </c>
      <c r="M77" s="25">
        <v>-7</v>
      </c>
      <c r="N77" s="19"/>
      <c r="O77" s="20"/>
      <c r="P77" s="19"/>
      <c r="Q77" s="56"/>
      <c r="R77" s="22">
        <v>6</v>
      </c>
      <c r="S77" s="23">
        <v>-3</v>
      </c>
      <c r="T77" s="24">
        <v>1</v>
      </c>
      <c r="U77" s="25">
        <v>-2</v>
      </c>
      <c r="AE77" s="36">
        <f>IF(F77&gt;-G77,1,0)</f>
        <v>0</v>
      </c>
      <c r="AF77" s="37">
        <f>IF(-G77&gt;F77,1,0)</f>
        <v>1</v>
      </c>
      <c r="AG77" s="37">
        <f>IF(H77&gt;-I77,1,0)</f>
        <v>0</v>
      </c>
      <c r="AH77" s="38">
        <f>IF(-I77&gt;H77,1,0)</f>
        <v>1</v>
      </c>
      <c r="AI77" s="36">
        <f>IF(J77&gt;-K77,1,0)</f>
        <v>1</v>
      </c>
      <c r="AJ77" s="37">
        <f>IF(-K77&gt;J77,1,0)</f>
        <v>0</v>
      </c>
      <c r="AK77" s="37">
        <f>IF(L77&gt;-M77,1,0)</f>
        <v>0</v>
      </c>
      <c r="AL77" s="38">
        <f>IF(-M77&gt;L77,1,0)</f>
        <v>1</v>
      </c>
      <c r="AM77" s="34">
        <f>IF(N77&gt;-O77,1,0)</f>
        <v>0</v>
      </c>
      <c r="AN77" s="19">
        <f>IF(-O77&gt;N77,1,0)</f>
        <v>0</v>
      </c>
      <c r="AO77" s="19">
        <f>IF(P77&gt;-Q77,1,0)</f>
        <v>0</v>
      </c>
      <c r="AP77" s="35">
        <f>IF(-Q77&gt;P77,1,0)</f>
        <v>0</v>
      </c>
      <c r="AQ77" s="36">
        <f>IF(R77&gt;-S77,1,0)</f>
        <v>1</v>
      </c>
      <c r="AR77" s="37">
        <f>IF(-S77&gt;R77,1,0)</f>
        <v>0</v>
      </c>
      <c r="AS77" s="37">
        <f>IF(T77&gt;-U77,1,0)</f>
        <v>0</v>
      </c>
      <c r="AT77" s="38">
        <f>IF(-U77&gt;T77,1,0)</f>
        <v>1</v>
      </c>
    </row>
    <row r="78" spans="1:46" s="9" customFormat="1" ht="14.25" customHeight="1">
      <c r="A78" s="6"/>
      <c r="B78" s="32">
        <f>C76+D76</f>
        <v>57</v>
      </c>
      <c r="C78" s="39">
        <f>SUM(AE76:AE80,AG76:AG80,AI76:AI80,AK76:AK80,AM76:AM80,AO76:AO80,AQ76:AQ80,AS76:AS80,AU76:AU80,AW76:AW80)</f>
        <v>14</v>
      </c>
      <c r="D78" s="40">
        <f>SUM(AF76:AF80,AH76:AH80,AJ76:AJ80,AL76:AL80,AN76:AN80,AP76:AP80,AR76:AR80,AT76:AT80,AV76:AV80,AX76:AX80)</f>
        <v>14</v>
      </c>
      <c r="E78" s="33"/>
      <c r="F78" s="22">
        <v>1</v>
      </c>
      <c r="G78" s="23">
        <v>-4</v>
      </c>
      <c r="H78" s="24">
        <v>10</v>
      </c>
      <c r="I78" s="25">
        <v>-3</v>
      </c>
      <c r="J78" s="22">
        <v>1</v>
      </c>
      <c r="K78" s="23">
        <v>-2</v>
      </c>
      <c r="L78" s="24">
        <v>0</v>
      </c>
      <c r="M78" s="25">
        <v>-2</v>
      </c>
      <c r="N78" s="19"/>
      <c r="O78" s="20"/>
      <c r="P78" s="19"/>
      <c r="Q78" s="56"/>
      <c r="R78" s="22">
        <v>3</v>
      </c>
      <c r="S78" s="23">
        <v>-1</v>
      </c>
      <c r="T78" s="24">
        <v>6</v>
      </c>
      <c r="U78" s="25">
        <v>-1</v>
      </c>
      <c r="AE78" s="36">
        <f>IF(F78&gt;-G78,1,0)</f>
        <v>0</v>
      </c>
      <c r="AF78" s="37">
        <f>IF(-G78&gt;F78,1,0)</f>
        <v>1</v>
      </c>
      <c r="AG78" s="37">
        <f>IF(H78&gt;-I78,1,0)</f>
        <v>1</v>
      </c>
      <c r="AH78" s="38">
        <f>IF(-I78&gt;H78,1,0)</f>
        <v>0</v>
      </c>
      <c r="AI78" s="36">
        <f>IF(J78&gt;-K78,1,0)</f>
        <v>0</v>
      </c>
      <c r="AJ78" s="37">
        <f>IF(-K78&gt;J78,1,0)</f>
        <v>1</v>
      </c>
      <c r="AK78" s="37">
        <f>IF(L78&gt;-M78,1,0)</f>
        <v>0</v>
      </c>
      <c r="AL78" s="38">
        <f>IF(-M78&gt;L78,1,0)</f>
        <v>1</v>
      </c>
      <c r="AM78" s="34">
        <f>IF(N78&gt;-O78,1,0)</f>
        <v>0</v>
      </c>
      <c r="AN78" s="19">
        <f>IF(-O78&gt;N78,1,0)</f>
        <v>0</v>
      </c>
      <c r="AO78" s="19">
        <f>IF(P78&gt;-Q78,1,0)</f>
        <v>0</v>
      </c>
      <c r="AP78" s="35">
        <f>IF(-Q78&gt;P78,1,0)</f>
        <v>0</v>
      </c>
      <c r="AQ78" s="36">
        <f>IF(R78&gt;-S78,1,0)</f>
        <v>1</v>
      </c>
      <c r="AR78" s="37">
        <f>IF(-S78&gt;R78,1,0)</f>
        <v>0</v>
      </c>
      <c r="AS78" s="37">
        <f>IF(T78&gt;-U78,1,0)</f>
        <v>1</v>
      </c>
      <c r="AT78" s="38">
        <f>IF(-U78&gt;T78,1,0)</f>
        <v>0</v>
      </c>
    </row>
    <row r="79" spans="1:46" s="9" customFormat="1" ht="14.25" customHeight="1">
      <c r="A79" s="6"/>
      <c r="B79" s="32"/>
      <c r="C79" s="16" t="s">
        <v>74</v>
      </c>
      <c r="D79" s="17"/>
      <c r="E79" s="33"/>
      <c r="F79" s="22">
        <v>5</v>
      </c>
      <c r="G79" s="23">
        <v>-1</v>
      </c>
      <c r="H79" s="24">
        <v>4</v>
      </c>
      <c r="I79" s="25">
        <v>-3</v>
      </c>
      <c r="J79" s="22">
        <v>7</v>
      </c>
      <c r="K79" s="23">
        <v>-9</v>
      </c>
      <c r="L79" s="24">
        <v>2</v>
      </c>
      <c r="M79" s="25">
        <v>-1</v>
      </c>
      <c r="N79" s="19"/>
      <c r="O79" s="20"/>
      <c r="P79" s="19"/>
      <c r="Q79" s="56"/>
      <c r="R79" s="22">
        <v>2</v>
      </c>
      <c r="S79" s="23">
        <v>-3</v>
      </c>
      <c r="T79" s="24">
        <v>1</v>
      </c>
      <c r="U79" s="25">
        <v>-2</v>
      </c>
      <c r="AE79" s="36">
        <f>IF(F79&gt;-G79,1,0)</f>
        <v>1</v>
      </c>
      <c r="AF79" s="37">
        <f>IF(-G79&gt;F79,1,0)</f>
        <v>0</v>
      </c>
      <c r="AG79" s="37">
        <f>IF(H79&gt;-I79,1,0)</f>
        <v>1</v>
      </c>
      <c r="AH79" s="38">
        <f>IF(-I79&gt;H79,1,0)</f>
        <v>0</v>
      </c>
      <c r="AI79" s="36">
        <f>IF(J79&gt;-K79,1,0)</f>
        <v>0</v>
      </c>
      <c r="AJ79" s="37">
        <f>IF(-K79&gt;J79,1,0)</f>
        <v>1</v>
      </c>
      <c r="AK79" s="37">
        <f>IF(L79&gt;-M79,1,0)</f>
        <v>1</v>
      </c>
      <c r="AL79" s="38">
        <f>IF(-M79&gt;L79,1,0)</f>
        <v>0</v>
      </c>
      <c r="AM79" s="34">
        <f>IF(N79&gt;-O79,1,0)</f>
        <v>0</v>
      </c>
      <c r="AN79" s="19">
        <f>IF(-O79&gt;N79,1,0)</f>
        <v>0</v>
      </c>
      <c r="AO79" s="19">
        <f>IF(P79&gt;-Q79,1,0)</f>
        <v>0</v>
      </c>
      <c r="AP79" s="35">
        <f>IF(-Q79&gt;P79,1,0)</f>
        <v>0</v>
      </c>
      <c r="AQ79" s="36">
        <f>IF(R79&gt;-S79,1,0)</f>
        <v>0</v>
      </c>
      <c r="AR79" s="37">
        <f>IF(-S79&gt;R79,1,0)</f>
        <v>1</v>
      </c>
      <c r="AS79" s="37">
        <f>IF(T79&gt;-U79,1,0)</f>
        <v>0</v>
      </c>
      <c r="AT79" s="38">
        <f>IF(-U79&gt;T79,1,0)</f>
        <v>1</v>
      </c>
    </row>
    <row r="80" spans="1:46" s="37" customFormat="1" ht="14.25" customHeight="1">
      <c r="A80" s="41"/>
      <c r="B80" s="70"/>
      <c r="C80" s="43">
        <f>SUM(AN66:AN85,AP66:AP85)</f>
        <v>18</v>
      </c>
      <c r="D80" s="44">
        <f>SUM(AM66:AM85,AO66:AO85)</f>
        <v>11</v>
      </c>
      <c r="E80" s="45"/>
      <c r="F80" s="48">
        <v>2</v>
      </c>
      <c r="G80" s="49">
        <v>-6</v>
      </c>
      <c r="H80" s="50">
        <v>16</v>
      </c>
      <c r="I80" s="51">
        <v>-9</v>
      </c>
      <c r="J80" s="48">
        <v>2</v>
      </c>
      <c r="K80" s="49">
        <v>-1</v>
      </c>
      <c r="L80" s="50"/>
      <c r="M80" s="51"/>
      <c r="N80" s="46"/>
      <c r="O80" s="47"/>
      <c r="P80" s="46"/>
      <c r="Q80" s="57"/>
      <c r="R80" s="48">
        <v>11</v>
      </c>
      <c r="S80" s="49">
        <v>-6</v>
      </c>
      <c r="T80" s="50"/>
      <c r="U80" s="51"/>
      <c r="AE80" s="54">
        <f>IF(F80&gt;-G80,1,0)</f>
        <v>0</v>
      </c>
      <c r="AF80" s="42">
        <f>IF(-G80&gt;F80,1,0)</f>
        <v>1</v>
      </c>
      <c r="AG80" s="42">
        <f>IF(H80&gt;-I80,1,0)</f>
        <v>1</v>
      </c>
      <c r="AH80" s="55">
        <f>IF(-I80&gt;H80,1,0)</f>
        <v>0</v>
      </c>
      <c r="AI80" s="54">
        <f>IF(J80&gt;-K80,1,0)</f>
        <v>1</v>
      </c>
      <c r="AJ80" s="42">
        <f>IF(-K80&gt;J80,1,0)</f>
        <v>0</v>
      </c>
      <c r="AK80" s="42">
        <f>IF(L80&gt;-M80,1,0)</f>
        <v>0</v>
      </c>
      <c r="AL80" s="55">
        <f>IF(-M80&gt;L80,1,0)</f>
        <v>0</v>
      </c>
      <c r="AM80" s="52">
        <f>IF(N80&gt;-O80,1,0)</f>
        <v>0</v>
      </c>
      <c r="AN80" s="46">
        <f>IF(-O80&gt;N80,1,0)</f>
        <v>0</v>
      </c>
      <c r="AO80" s="46">
        <f>IF(P80&gt;-Q80,1,0)</f>
        <v>0</v>
      </c>
      <c r="AP80" s="53">
        <f>IF(-Q80&gt;P80,1,0)</f>
        <v>0</v>
      </c>
      <c r="AQ80" s="54">
        <f>IF(R80&gt;-S80,1,0)</f>
        <v>1</v>
      </c>
      <c r="AR80" s="42">
        <f>IF(-S80&gt;R80,1,0)</f>
        <v>0</v>
      </c>
      <c r="AS80" s="42">
        <f>IF(T80&gt;-U80,1,0)</f>
        <v>0</v>
      </c>
      <c r="AT80" s="55">
        <f>IF(-U80&gt;T80,1,0)</f>
        <v>0</v>
      </c>
    </row>
    <row r="81" spans="1:46" s="9" customFormat="1" ht="14.25" customHeight="1">
      <c r="A81" s="6"/>
      <c r="B81" s="15" t="s">
        <v>50</v>
      </c>
      <c r="C81" s="16">
        <f>SUM(C83,C85)</f>
        <v>17</v>
      </c>
      <c r="D81" s="17">
        <f>SUM(D83,D85)</f>
        <v>40</v>
      </c>
      <c r="E81" s="33">
        <f>C81/(C81+D81)</f>
        <v>0.2982456140350877</v>
      </c>
      <c r="F81" s="22">
        <v>5</v>
      </c>
      <c r="G81" s="23">
        <v>-3</v>
      </c>
      <c r="H81" s="24">
        <v>5</v>
      </c>
      <c r="I81" s="25">
        <v>-6</v>
      </c>
      <c r="J81" s="22">
        <v>8</v>
      </c>
      <c r="K81" s="23">
        <v>-3</v>
      </c>
      <c r="L81" s="24">
        <v>6</v>
      </c>
      <c r="M81" s="25">
        <v>-7</v>
      </c>
      <c r="N81" s="22">
        <v>2</v>
      </c>
      <c r="O81" s="23">
        <v>-6</v>
      </c>
      <c r="P81" s="24">
        <v>2</v>
      </c>
      <c r="Q81" s="25">
        <v>-12</v>
      </c>
      <c r="R81" s="19"/>
      <c r="S81" s="20"/>
      <c r="T81" s="19"/>
      <c r="U81" s="56"/>
      <c r="AE81" s="36">
        <f>IF(F81&gt;-G81,1,0)</f>
        <v>1</v>
      </c>
      <c r="AF81" s="37">
        <f>IF(-G81&gt;F81,1,0)</f>
        <v>0</v>
      </c>
      <c r="AG81" s="37">
        <f>IF(H81&gt;-I81,1,0)</f>
        <v>0</v>
      </c>
      <c r="AH81" s="38">
        <f>IF(-I81&gt;H81,1,0)</f>
        <v>1</v>
      </c>
      <c r="AI81" s="36">
        <f>IF(J81&gt;-K81,1,0)</f>
        <v>1</v>
      </c>
      <c r="AJ81" s="37">
        <f>IF(-K81&gt;J81,1,0)</f>
        <v>0</v>
      </c>
      <c r="AK81" s="37">
        <f>IF(L81&gt;-M81,1,0)</f>
        <v>0</v>
      </c>
      <c r="AL81" s="38">
        <f>IF(-M81&gt;L81,1,0)</f>
        <v>1</v>
      </c>
      <c r="AM81" s="36">
        <f>IF(N81&gt;-O81,1,0)</f>
        <v>0</v>
      </c>
      <c r="AN81" s="37">
        <f>IF(-O81&gt;N81,1,0)</f>
        <v>1</v>
      </c>
      <c r="AO81" s="37">
        <f>IF(P81&gt;-Q81,1,0)</f>
        <v>0</v>
      </c>
      <c r="AP81" s="38">
        <f>IF(-Q81&gt;P81,1,0)</f>
        <v>1</v>
      </c>
      <c r="AQ81" s="34">
        <f>IF(R81&gt;-S81,1,0)</f>
        <v>0</v>
      </c>
      <c r="AR81" s="19">
        <f>IF(-S81&gt;R81,1,0)</f>
        <v>0</v>
      </c>
      <c r="AS81" s="19">
        <f>IF(T81&gt;-U81,1,0)</f>
        <v>0</v>
      </c>
      <c r="AT81" s="35">
        <f>IF(-U81&gt;T81,1,0)</f>
        <v>0</v>
      </c>
    </row>
    <row r="82" spans="1:46" s="9" customFormat="1" ht="14.25" customHeight="1">
      <c r="A82" s="6"/>
      <c r="B82" s="32" t="s">
        <v>100</v>
      </c>
      <c r="C82" s="16" t="s">
        <v>72</v>
      </c>
      <c r="D82" s="17"/>
      <c r="E82" s="33"/>
      <c r="F82" s="22">
        <v>1</v>
      </c>
      <c r="G82" s="23">
        <v>-2</v>
      </c>
      <c r="H82" s="24">
        <v>2</v>
      </c>
      <c r="I82" s="25">
        <v>-6</v>
      </c>
      <c r="J82" s="22">
        <v>1</v>
      </c>
      <c r="K82" s="23">
        <v>-5</v>
      </c>
      <c r="L82" s="24">
        <v>2</v>
      </c>
      <c r="M82" s="25">
        <v>-1</v>
      </c>
      <c r="N82" s="22">
        <v>4</v>
      </c>
      <c r="O82" s="23">
        <v>-3</v>
      </c>
      <c r="P82" s="24">
        <v>3</v>
      </c>
      <c r="Q82" s="25">
        <v>-12</v>
      </c>
      <c r="R82" s="19"/>
      <c r="S82" s="20"/>
      <c r="T82" s="19"/>
      <c r="U82" s="56"/>
      <c r="AE82" s="36">
        <f>IF(F82&gt;-G82,1,0)</f>
        <v>0</v>
      </c>
      <c r="AF82" s="37">
        <f>IF(-G82&gt;F82,1,0)</f>
        <v>1</v>
      </c>
      <c r="AG82" s="37">
        <f>IF(H82&gt;-I82,1,0)</f>
        <v>0</v>
      </c>
      <c r="AH82" s="38">
        <f>IF(-I82&gt;H82,1,0)</f>
        <v>1</v>
      </c>
      <c r="AI82" s="36">
        <f>IF(J82&gt;-K82,1,0)</f>
        <v>0</v>
      </c>
      <c r="AJ82" s="37">
        <f>IF(-K82&gt;J82,1,0)</f>
        <v>1</v>
      </c>
      <c r="AK82" s="37">
        <f>IF(L82&gt;-M82,1,0)</f>
        <v>1</v>
      </c>
      <c r="AL82" s="38">
        <f>IF(-M82&gt;L82,1,0)</f>
        <v>0</v>
      </c>
      <c r="AM82" s="36">
        <f>IF(N82&gt;-O82,1,0)</f>
        <v>1</v>
      </c>
      <c r="AN82" s="37">
        <f>IF(-O82&gt;N82,1,0)</f>
        <v>0</v>
      </c>
      <c r="AO82" s="37">
        <f>IF(P82&gt;-Q82,1,0)</f>
        <v>0</v>
      </c>
      <c r="AP82" s="38">
        <f>IF(-Q82&gt;P82,1,0)</f>
        <v>1</v>
      </c>
      <c r="AQ82" s="34">
        <f>IF(R82&gt;-S82,1,0)</f>
        <v>0</v>
      </c>
      <c r="AR82" s="19">
        <f>IF(-S82&gt;R82,1,0)</f>
        <v>0</v>
      </c>
      <c r="AS82" s="19">
        <f>IF(T82&gt;-U82,1,0)</f>
        <v>0</v>
      </c>
      <c r="AT82" s="35">
        <f>IF(-U82&gt;T82,1,0)</f>
        <v>0</v>
      </c>
    </row>
    <row r="83" spans="1:46" s="9" customFormat="1" ht="14.25" customHeight="1">
      <c r="A83" s="6"/>
      <c r="B83" s="32">
        <f>C81+D81</f>
        <v>57</v>
      </c>
      <c r="C83" s="39">
        <f>SUM(AE81:AE85,AG81:AG85,AI81:AI85,AK81:AK85,AM81:AM85,AO81:AO85,AQ81:AQ85,AS81:AS85,AU81:AU85,AW81:AW85)</f>
        <v>8</v>
      </c>
      <c r="D83" s="40">
        <f>SUM(AF81:AF85,AH81:AH85,AJ81:AJ85,AL81:AL85,AN81:AN85,AP81:AP85,AR81:AR85,AT81:AT85,AV81:AV85,AX81:AX85)</f>
        <v>21</v>
      </c>
      <c r="E83" s="33"/>
      <c r="F83" s="22">
        <v>5</v>
      </c>
      <c r="G83" s="23">
        <v>-6</v>
      </c>
      <c r="H83" s="24">
        <v>7</v>
      </c>
      <c r="I83" s="25">
        <v>-5</v>
      </c>
      <c r="J83" s="22">
        <v>7</v>
      </c>
      <c r="K83" s="23">
        <v>-9</v>
      </c>
      <c r="L83" s="24">
        <v>3</v>
      </c>
      <c r="M83" s="25">
        <v>-4</v>
      </c>
      <c r="N83" s="22">
        <v>2</v>
      </c>
      <c r="O83" s="23">
        <v>-9</v>
      </c>
      <c r="P83" s="24">
        <v>7</v>
      </c>
      <c r="Q83" s="25">
        <v>-5</v>
      </c>
      <c r="R83" s="19"/>
      <c r="S83" s="20"/>
      <c r="T83" s="19"/>
      <c r="U83" s="56"/>
      <c r="AE83" s="36">
        <f>IF(F83&gt;-G83,1,0)</f>
        <v>0</v>
      </c>
      <c r="AF83" s="37">
        <f>IF(-G83&gt;F83,1,0)</f>
        <v>1</v>
      </c>
      <c r="AG83" s="37">
        <f>IF(H83&gt;-I83,1,0)</f>
        <v>1</v>
      </c>
      <c r="AH83" s="38">
        <f>IF(-I83&gt;H83,1,0)</f>
        <v>0</v>
      </c>
      <c r="AI83" s="36">
        <f>IF(J83&gt;-K83,1,0)</f>
        <v>0</v>
      </c>
      <c r="AJ83" s="37">
        <f>IF(-K83&gt;J83,1,0)</f>
        <v>1</v>
      </c>
      <c r="AK83" s="37">
        <f>IF(L83&gt;-M83,1,0)</f>
        <v>0</v>
      </c>
      <c r="AL83" s="38">
        <f>IF(-M83&gt;L83,1,0)</f>
        <v>1</v>
      </c>
      <c r="AM83" s="36">
        <f>IF(N83&gt;-O83,1,0)</f>
        <v>0</v>
      </c>
      <c r="AN83" s="37">
        <f>IF(-O83&gt;N83,1,0)</f>
        <v>1</v>
      </c>
      <c r="AO83" s="37">
        <f>IF(P83&gt;-Q83,1,0)</f>
        <v>1</v>
      </c>
      <c r="AP83" s="38">
        <f>IF(-Q83&gt;P83,1,0)</f>
        <v>0</v>
      </c>
      <c r="AQ83" s="34">
        <f>IF(R83&gt;-S83,1,0)</f>
        <v>0</v>
      </c>
      <c r="AR83" s="19">
        <f>IF(-S83&gt;R83,1,0)</f>
        <v>0</v>
      </c>
      <c r="AS83" s="19">
        <f>IF(T83&gt;-U83,1,0)</f>
        <v>0</v>
      </c>
      <c r="AT83" s="35">
        <f>IF(-U83&gt;T83,1,0)</f>
        <v>0</v>
      </c>
    </row>
    <row r="84" spans="1:46" s="9" customFormat="1" ht="14.25" customHeight="1">
      <c r="A84" s="6"/>
      <c r="B84" s="32"/>
      <c r="C84" s="16" t="s">
        <v>74</v>
      </c>
      <c r="D84" s="17"/>
      <c r="E84" s="33"/>
      <c r="F84" s="22">
        <v>2</v>
      </c>
      <c r="G84" s="23">
        <v>-6</v>
      </c>
      <c r="H84" s="24">
        <v>3</v>
      </c>
      <c r="I84" s="25">
        <v>-4</v>
      </c>
      <c r="J84" s="22">
        <v>3</v>
      </c>
      <c r="K84" s="23">
        <v>-8</v>
      </c>
      <c r="L84" s="24">
        <v>4</v>
      </c>
      <c r="M84" s="25">
        <v>-7</v>
      </c>
      <c r="N84" s="22">
        <v>4</v>
      </c>
      <c r="O84" s="23">
        <v>-2</v>
      </c>
      <c r="P84" s="24">
        <v>3</v>
      </c>
      <c r="Q84" s="25">
        <v>-1</v>
      </c>
      <c r="R84" s="19"/>
      <c r="S84" s="20"/>
      <c r="T84" s="19"/>
      <c r="U84" s="56"/>
      <c r="AE84" s="36">
        <f>IF(F84&gt;-G84,1,0)</f>
        <v>0</v>
      </c>
      <c r="AF84" s="37">
        <f>IF(-G84&gt;F84,1,0)</f>
        <v>1</v>
      </c>
      <c r="AG84" s="37">
        <f>IF(H84&gt;-I84,1,0)</f>
        <v>0</v>
      </c>
      <c r="AH84" s="38">
        <f>IF(-I84&gt;H84,1,0)</f>
        <v>1</v>
      </c>
      <c r="AI84" s="36">
        <f>IF(J84&gt;-K84,1,0)</f>
        <v>0</v>
      </c>
      <c r="AJ84" s="37">
        <f>IF(-K84&gt;J84,1,0)</f>
        <v>1</v>
      </c>
      <c r="AK84" s="37">
        <f>IF(L84&gt;-M84,1,0)</f>
        <v>0</v>
      </c>
      <c r="AL84" s="38">
        <f>IF(-M84&gt;L84,1,0)</f>
        <v>1</v>
      </c>
      <c r="AM84" s="36">
        <f>IF(N84&gt;-O84,1,0)</f>
        <v>1</v>
      </c>
      <c r="AN84" s="37">
        <f>IF(-O84&gt;N84,1,0)</f>
        <v>0</v>
      </c>
      <c r="AO84" s="37">
        <f>IF(P84&gt;-Q84,1,0)</f>
        <v>1</v>
      </c>
      <c r="AP84" s="38">
        <f>IF(-Q84&gt;P84,1,0)</f>
        <v>0</v>
      </c>
      <c r="AQ84" s="34">
        <f>IF(R84&gt;-S84,1,0)</f>
        <v>0</v>
      </c>
      <c r="AR84" s="19">
        <f>IF(-S84&gt;R84,1,0)</f>
        <v>0</v>
      </c>
      <c r="AS84" s="19">
        <f>IF(T84&gt;-U84,1,0)</f>
        <v>0</v>
      </c>
      <c r="AT84" s="35">
        <f>IF(-U84&gt;T84,1,0)</f>
        <v>0</v>
      </c>
    </row>
    <row r="85" spans="1:46" s="37" customFormat="1" ht="14.25" customHeight="1">
      <c r="A85" s="41"/>
      <c r="B85" s="73"/>
      <c r="C85" s="59">
        <f>SUM(AR66:AR85,AT66:AT85)</f>
        <v>9</v>
      </c>
      <c r="D85" s="60">
        <f>SUM(AQ66:AQ85,AS66:AS85)</f>
        <v>19</v>
      </c>
      <c r="E85" s="61"/>
      <c r="F85" s="62">
        <v>4</v>
      </c>
      <c r="G85" s="63">
        <v>-8</v>
      </c>
      <c r="H85" s="64"/>
      <c r="I85" s="65"/>
      <c r="J85" s="62">
        <v>2</v>
      </c>
      <c r="K85" s="63">
        <v>-3</v>
      </c>
      <c r="L85" s="64">
        <v>0</v>
      </c>
      <c r="M85" s="65">
        <v>-3</v>
      </c>
      <c r="N85" s="62">
        <v>1</v>
      </c>
      <c r="O85" s="63">
        <v>-7</v>
      </c>
      <c r="P85" s="64">
        <v>5</v>
      </c>
      <c r="Q85" s="65">
        <v>-6</v>
      </c>
      <c r="R85" s="66"/>
      <c r="S85" s="67"/>
      <c r="T85" s="66"/>
      <c r="U85" s="68"/>
      <c r="AE85" s="54">
        <f>IF(F85&gt;-G85,1,0)</f>
        <v>0</v>
      </c>
      <c r="AF85" s="42">
        <f>IF(-G85&gt;F85,1,0)</f>
        <v>1</v>
      </c>
      <c r="AG85" s="42">
        <f>IF(H85&gt;-I85,1,0)</f>
        <v>0</v>
      </c>
      <c r="AH85" s="55">
        <f>IF(-I85&gt;H85,1,0)</f>
        <v>0</v>
      </c>
      <c r="AI85" s="54">
        <f>IF(J85&gt;-K85,1,0)</f>
        <v>0</v>
      </c>
      <c r="AJ85" s="42">
        <f>IF(-K85&gt;J85,1,0)</f>
        <v>1</v>
      </c>
      <c r="AK85" s="42">
        <f>IF(L85&gt;-M85,1,0)</f>
        <v>0</v>
      </c>
      <c r="AL85" s="55">
        <f>IF(-M85&gt;L85,1,0)</f>
        <v>1</v>
      </c>
      <c r="AM85" s="54">
        <f>IF(N85&gt;-O85,1,0)</f>
        <v>0</v>
      </c>
      <c r="AN85" s="42">
        <f>IF(-O85&gt;N85,1,0)</f>
        <v>1</v>
      </c>
      <c r="AO85" s="42">
        <f>IF(P85&gt;-Q85,1,0)</f>
        <v>0</v>
      </c>
      <c r="AP85" s="55">
        <f>IF(-Q85&gt;P85,1,0)</f>
        <v>1</v>
      </c>
      <c r="AQ85" s="52">
        <f>IF(R85&gt;-S85,1,0)</f>
        <v>0</v>
      </c>
      <c r="AR85" s="46">
        <f>IF(-S85&gt;R85,1,0)</f>
        <v>0</v>
      </c>
      <c r="AS85" s="46">
        <f>IF(T85&gt;-U85,1,0)</f>
        <v>0</v>
      </c>
      <c r="AT85" s="53">
        <f>IF(-U85&gt;T85,1,0)</f>
        <v>0</v>
      </c>
    </row>
    <row r="88" spans="2:109" ht="14.25" customHeight="1">
      <c r="B88" s="7" t="s">
        <v>101</v>
      </c>
      <c r="E88" s="7"/>
      <c r="J88" s="75"/>
      <c r="P88" s="75"/>
      <c r="V88" s="75"/>
      <c r="AA88" s="10"/>
      <c r="AB88" s="75"/>
      <c r="AC88" s="10"/>
      <c r="AE88" s="10"/>
      <c r="AG88" s="10"/>
      <c r="AH88" s="76"/>
      <c r="AI88" s="76"/>
      <c r="AJ88" s="76"/>
      <c r="AK88" s="77"/>
      <c r="AL88" s="7"/>
      <c r="AM88" s="78"/>
      <c r="AO88" s="10"/>
      <c r="AQ88" s="10"/>
      <c r="AS88" s="10"/>
      <c r="AU88" s="10"/>
      <c r="AW88" s="10"/>
      <c r="AY88" s="10"/>
      <c r="BA88" s="10"/>
      <c r="BC88" s="10"/>
      <c r="BE88" s="10"/>
      <c r="BG88" s="10"/>
      <c r="BI88" s="10"/>
      <c r="BK88" s="10"/>
      <c r="BM88" s="10"/>
      <c r="BO88" s="10"/>
      <c r="BQ88" s="10"/>
      <c r="BS88" s="10"/>
      <c r="BU88" s="10"/>
      <c r="BV88" s="7"/>
      <c r="BW88" s="7"/>
      <c r="BY88" s="10"/>
      <c r="CA88" s="10"/>
      <c r="CC88" s="10"/>
      <c r="CE88" s="10"/>
      <c r="CG88" s="10"/>
      <c r="CI88" s="10"/>
      <c r="CK88" s="10"/>
      <c r="CM88" s="10"/>
      <c r="CO88" s="10"/>
      <c r="CQ88" s="10"/>
      <c r="CS88" s="10"/>
      <c r="CW88" s="10"/>
      <c r="CY88" s="10"/>
      <c r="DA88" s="10"/>
      <c r="DC88" s="10"/>
      <c r="DE88" s="10"/>
    </row>
    <row r="89" spans="2:109" ht="14.25" customHeight="1">
      <c r="B89" s="7" t="s">
        <v>62</v>
      </c>
      <c r="J89" s="75"/>
      <c r="P89" s="75"/>
      <c r="V89" s="75"/>
      <c r="AA89" s="10"/>
      <c r="AB89" s="75"/>
      <c r="AC89" s="10"/>
      <c r="AE89" s="10"/>
      <c r="AG89" s="10"/>
      <c r="AH89" s="76"/>
      <c r="AI89" s="76"/>
      <c r="AJ89" s="76"/>
      <c r="AK89" s="77"/>
      <c r="AL89" s="7"/>
      <c r="AM89" s="78"/>
      <c r="AO89" s="10"/>
      <c r="AQ89" s="10"/>
      <c r="AS89" s="10"/>
      <c r="AU89" s="10"/>
      <c r="AW89" s="10"/>
      <c r="AY89" s="10"/>
      <c r="BA89" s="10"/>
      <c r="BC89" s="10"/>
      <c r="BE89" s="10"/>
      <c r="BG89" s="10"/>
      <c r="BI89" s="10"/>
      <c r="BK89" s="10"/>
      <c r="BM89" s="10"/>
      <c r="BO89" s="10"/>
      <c r="BQ89" s="10"/>
      <c r="BS89" s="10"/>
      <c r="BU89" s="10"/>
      <c r="BV89" s="7"/>
      <c r="BW89" s="7"/>
      <c r="BY89" s="10"/>
      <c r="CA89" s="10"/>
      <c r="CC89" s="10"/>
      <c r="CE89" s="10"/>
      <c r="CG89" s="10"/>
      <c r="CI89" s="10"/>
      <c r="CK89" s="10"/>
      <c r="CM89" s="10"/>
      <c r="CO89" s="10"/>
      <c r="CQ89" s="10"/>
      <c r="CS89" s="10"/>
      <c r="CW89" s="10"/>
      <c r="CY89" s="10"/>
      <c r="DA89" s="10"/>
      <c r="DC89" s="10"/>
      <c r="DE89" s="10"/>
    </row>
    <row r="90" spans="10:35" ht="14.25" customHeight="1">
      <c r="J90" s="75"/>
      <c r="P90" s="75"/>
      <c r="V90" s="75"/>
      <c r="AA90" s="10"/>
      <c r="AB90" s="75"/>
      <c r="AC90" s="10"/>
      <c r="AE90" s="10"/>
      <c r="AG90" s="10"/>
      <c r="AH90" s="76"/>
      <c r="AI90" s="76"/>
    </row>
    <row r="91" spans="2:25" ht="14.25" customHeight="1">
      <c r="B91" s="11" t="s">
        <v>62</v>
      </c>
      <c r="C91" s="11" t="s">
        <v>63</v>
      </c>
      <c r="D91" s="11" t="s">
        <v>64</v>
      </c>
      <c r="E91" s="12"/>
      <c r="F91" s="11" t="s">
        <v>102</v>
      </c>
      <c r="G91" s="13"/>
      <c r="H91" s="11"/>
      <c r="I91" s="13"/>
      <c r="J91" s="11" t="s">
        <v>103</v>
      </c>
      <c r="K91" s="13"/>
      <c r="L91" s="11"/>
      <c r="M91" s="14"/>
      <c r="N91" s="11" t="s">
        <v>104</v>
      </c>
      <c r="O91" s="13"/>
      <c r="P91" s="11"/>
      <c r="Q91" s="13"/>
      <c r="R91" s="11" t="s">
        <v>105</v>
      </c>
      <c r="S91" s="13"/>
      <c r="T91" s="11"/>
      <c r="U91" s="13"/>
      <c r="V91" s="11" t="s">
        <v>106</v>
      </c>
      <c r="W91" s="13"/>
      <c r="X91" s="11"/>
      <c r="Y91" s="13"/>
    </row>
    <row r="92" spans="2:50" ht="14.25" customHeight="1">
      <c r="B92" s="15" t="s">
        <v>70</v>
      </c>
      <c r="C92" s="16">
        <f>SUM(C94,C96)</f>
        <v>31</v>
      </c>
      <c r="D92" s="17">
        <f>SUM(D94,D96)</f>
        <v>41</v>
      </c>
      <c r="E92" s="18">
        <f>C92/(C92+D92)</f>
        <v>0.4305555555555556</v>
      </c>
      <c r="F92" s="19"/>
      <c r="G92" s="20"/>
      <c r="H92" s="19"/>
      <c r="I92" s="21"/>
      <c r="J92" s="22">
        <v>9</v>
      </c>
      <c r="K92" s="23">
        <v>-1</v>
      </c>
      <c r="L92" s="24">
        <v>5</v>
      </c>
      <c r="M92" s="25">
        <v>-6</v>
      </c>
      <c r="N92" s="22">
        <v>3</v>
      </c>
      <c r="O92" s="23">
        <v>-2</v>
      </c>
      <c r="P92" s="24">
        <v>3</v>
      </c>
      <c r="Q92" s="25">
        <v>-9</v>
      </c>
      <c r="R92" s="22">
        <v>1</v>
      </c>
      <c r="S92" s="23">
        <v>-2</v>
      </c>
      <c r="T92" s="24">
        <v>6</v>
      </c>
      <c r="U92" s="25">
        <v>-7</v>
      </c>
      <c r="V92" s="22">
        <v>3</v>
      </c>
      <c r="W92" s="23">
        <v>-5</v>
      </c>
      <c r="X92" s="24">
        <v>9</v>
      </c>
      <c r="Y92" s="25">
        <v>-5</v>
      </c>
      <c r="AE92" s="26">
        <f>IF(F92&gt;-G92,1,0)</f>
        <v>0</v>
      </c>
      <c r="AF92" s="27">
        <f>IF(-G92&gt;F92,1,0)</f>
        <v>0</v>
      </c>
      <c r="AG92" s="27">
        <f>IF(H92&gt;-I92,1,0)</f>
        <v>0</v>
      </c>
      <c r="AH92" s="28">
        <f>IF(-I92&gt;H92,1,0)</f>
        <v>0</v>
      </c>
      <c r="AI92" s="29">
        <f>IF(J92&gt;-K92,1,0)</f>
        <v>1</v>
      </c>
      <c r="AJ92" s="30">
        <f>IF(-K92&gt;J92,1,0)</f>
        <v>0</v>
      </c>
      <c r="AK92" s="30">
        <f>IF(L92&gt;-M92,1,0)</f>
        <v>0</v>
      </c>
      <c r="AL92" s="31">
        <f>IF(-M92&gt;L92,1,0)</f>
        <v>1</v>
      </c>
      <c r="AM92" s="29">
        <f>IF(N92&gt;-O92,1,0)</f>
        <v>1</v>
      </c>
      <c r="AN92" s="30">
        <f>IF(-O92&gt;N92,1,0)</f>
        <v>0</v>
      </c>
      <c r="AO92" s="30">
        <f>IF(P92&gt;-Q92,1,0)</f>
        <v>0</v>
      </c>
      <c r="AP92" s="31">
        <f>IF(-Q92&gt;P92,1,0)</f>
        <v>1</v>
      </c>
      <c r="AQ92" s="29">
        <f>IF(R92&gt;-S92,1,0)</f>
        <v>0</v>
      </c>
      <c r="AR92" s="30">
        <f>IF(-S92&gt;R92,1,0)</f>
        <v>1</v>
      </c>
      <c r="AS92" s="30">
        <f>IF(T92&gt;-U92,1,0)</f>
        <v>0</v>
      </c>
      <c r="AT92" s="31">
        <f>IF(-U92&gt;T92,1,0)</f>
        <v>1</v>
      </c>
      <c r="AU92" s="29">
        <f>IF(V92&gt;-W92,1,0)</f>
        <v>0</v>
      </c>
      <c r="AV92" s="30">
        <f>IF(-W92&gt;V92,1,0)</f>
        <v>1</v>
      </c>
      <c r="AW92" s="30">
        <f>IF(X92&gt;-Y92,1,0)</f>
        <v>1</v>
      </c>
      <c r="AX92" s="31">
        <f>IF(-Y92&gt;X92,1,0)</f>
        <v>0</v>
      </c>
    </row>
    <row r="93" spans="2:50" ht="14.25" customHeight="1">
      <c r="B93" s="32" t="s">
        <v>107</v>
      </c>
      <c r="C93" s="16" t="s">
        <v>72</v>
      </c>
      <c r="D93" s="17"/>
      <c r="E93" s="33"/>
      <c r="F93" s="19"/>
      <c r="G93" s="20"/>
      <c r="H93" s="19"/>
      <c r="I93" s="20"/>
      <c r="J93" s="22">
        <v>0</v>
      </c>
      <c r="K93" s="23">
        <v>-10</v>
      </c>
      <c r="L93" s="24">
        <v>2</v>
      </c>
      <c r="M93" s="25">
        <v>-3</v>
      </c>
      <c r="N93" s="22">
        <v>2</v>
      </c>
      <c r="O93" s="23">
        <v>-3</v>
      </c>
      <c r="P93" s="24">
        <v>2</v>
      </c>
      <c r="Q93" s="25">
        <v>-9</v>
      </c>
      <c r="R93" s="22">
        <v>2</v>
      </c>
      <c r="S93" s="23">
        <v>-7</v>
      </c>
      <c r="T93" s="24">
        <v>6</v>
      </c>
      <c r="U93" s="25">
        <v>-5</v>
      </c>
      <c r="V93" s="22">
        <v>10</v>
      </c>
      <c r="W93" s="23">
        <v>-7</v>
      </c>
      <c r="X93" s="24">
        <v>3</v>
      </c>
      <c r="Y93" s="25">
        <v>-13</v>
      </c>
      <c r="AE93" s="34">
        <f>IF(F93&gt;-G93,1,0)</f>
        <v>0</v>
      </c>
      <c r="AF93" s="19">
        <f>IF(-G93&gt;F93,1,0)</f>
        <v>0</v>
      </c>
      <c r="AG93" s="19">
        <f>IF(H93&gt;-I93,1,0)</f>
        <v>0</v>
      </c>
      <c r="AH93" s="35">
        <f>IF(-I93&gt;H93,1,0)</f>
        <v>0</v>
      </c>
      <c r="AI93" s="36">
        <f>IF(J93&gt;-K93,1,0)</f>
        <v>0</v>
      </c>
      <c r="AJ93" s="37">
        <f>IF(-K93&gt;J93,1,0)</f>
        <v>1</v>
      </c>
      <c r="AK93" s="37">
        <f>IF(L93&gt;-M93,1,0)</f>
        <v>0</v>
      </c>
      <c r="AL93" s="38">
        <f>IF(-M93&gt;L93,1,0)</f>
        <v>1</v>
      </c>
      <c r="AM93" s="36">
        <f>IF(N93&gt;-O93,1,0)</f>
        <v>0</v>
      </c>
      <c r="AN93" s="37">
        <f>IF(-O93&gt;N93,1,0)</f>
        <v>1</v>
      </c>
      <c r="AO93" s="37">
        <f>IF(P93&gt;-Q93,1,0)</f>
        <v>0</v>
      </c>
      <c r="AP93" s="38">
        <f>IF(-Q93&gt;P93,1,0)</f>
        <v>1</v>
      </c>
      <c r="AQ93" s="36">
        <f>IF(R93&gt;-S93,1,0)</f>
        <v>0</v>
      </c>
      <c r="AR93" s="37">
        <f>IF(-S93&gt;R93,1,0)</f>
        <v>1</v>
      </c>
      <c r="AS93" s="37">
        <f>IF(T93&gt;-U93,1,0)</f>
        <v>1</v>
      </c>
      <c r="AT93" s="38">
        <f>IF(-U93&gt;T93,1,0)</f>
        <v>0</v>
      </c>
      <c r="AU93" s="36">
        <f>IF(V93&gt;-W93,1,0)</f>
        <v>1</v>
      </c>
      <c r="AV93" s="37">
        <f>IF(-W93&gt;V93,1,0)</f>
        <v>0</v>
      </c>
      <c r="AW93" s="37">
        <f>IF(X93&gt;-Y93,1,0)</f>
        <v>0</v>
      </c>
      <c r="AX93" s="38">
        <f>IF(-Y93&gt;X93,1,0)</f>
        <v>1</v>
      </c>
    </row>
    <row r="94" spans="2:50" ht="14.25" customHeight="1">
      <c r="B94" s="32">
        <f>C92+D92</f>
        <v>72</v>
      </c>
      <c r="C94" s="39">
        <f>SUM(AE92:AE96,AG92:AG96,AI92:AI96,AK92:AK96,AM92:AM96,AO92:AO96,AQ92:AQ96,AS92:AS96,AU92:AU96,AW92:AW96)</f>
        <v>13</v>
      </c>
      <c r="D94" s="40">
        <f>SUM(AF92:AF96,AH92:AH96,AJ92:AJ96,AL92:AL96,AN92:AN96,AP92:AP96,AR92:AR96,AT92:AT96,AV92:AV96,AX92:AX96)</f>
        <v>23</v>
      </c>
      <c r="E94" s="33"/>
      <c r="F94" s="19"/>
      <c r="G94" s="20"/>
      <c r="H94" s="19"/>
      <c r="I94" s="20"/>
      <c r="J94" s="22">
        <v>5</v>
      </c>
      <c r="K94" s="23">
        <v>-11</v>
      </c>
      <c r="L94" s="24">
        <v>5</v>
      </c>
      <c r="M94" s="25">
        <v>-2</v>
      </c>
      <c r="N94" s="22">
        <v>1</v>
      </c>
      <c r="O94" s="23">
        <v>-4</v>
      </c>
      <c r="P94" s="24">
        <v>1</v>
      </c>
      <c r="Q94" s="25">
        <v>-4</v>
      </c>
      <c r="R94" s="22">
        <v>5</v>
      </c>
      <c r="S94" s="23">
        <v>-7</v>
      </c>
      <c r="T94" s="24">
        <v>2</v>
      </c>
      <c r="U94" s="25">
        <v>-5</v>
      </c>
      <c r="V94" s="22">
        <v>1</v>
      </c>
      <c r="W94" s="23">
        <v>-2</v>
      </c>
      <c r="X94" s="24">
        <v>4</v>
      </c>
      <c r="Y94" s="25">
        <v>-1</v>
      </c>
      <c r="AE94" s="34">
        <f>IF(F94&gt;-G94,1,0)</f>
        <v>0</v>
      </c>
      <c r="AF94" s="19">
        <f>IF(-G94&gt;F94,1,0)</f>
        <v>0</v>
      </c>
      <c r="AG94" s="19">
        <f>IF(H94&gt;-I94,1,0)</f>
        <v>0</v>
      </c>
      <c r="AH94" s="35">
        <f>IF(-I94&gt;H94,1,0)</f>
        <v>0</v>
      </c>
      <c r="AI94" s="36">
        <f>IF(J94&gt;-K94,1,0)</f>
        <v>0</v>
      </c>
      <c r="AJ94" s="37">
        <f>IF(-K94&gt;J94,1,0)</f>
        <v>1</v>
      </c>
      <c r="AK94" s="37">
        <f>IF(L94&gt;-M94,1,0)</f>
        <v>1</v>
      </c>
      <c r="AL94" s="38">
        <f>IF(-M94&gt;L94,1,0)</f>
        <v>0</v>
      </c>
      <c r="AM94" s="36">
        <f>IF(N94&gt;-O94,1,0)</f>
        <v>0</v>
      </c>
      <c r="AN94" s="37">
        <f>IF(-O94&gt;N94,1,0)</f>
        <v>1</v>
      </c>
      <c r="AO94" s="37">
        <f>IF(P94&gt;-Q94,1,0)</f>
        <v>0</v>
      </c>
      <c r="AP94" s="38">
        <f>IF(-Q94&gt;P94,1,0)</f>
        <v>1</v>
      </c>
      <c r="AQ94" s="36">
        <f>IF(R94&gt;-S94,1,0)</f>
        <v>0</v>
      </c>
      <c r="AR94" s="37">
        <f>IF(-S94&gt;R94,1,0)</f>
        <v>1</v>
      </c>
      <c r="AS94" s="37">
        <f>IF(T94&gt;-U94,1,0)</f>
        <v>0</v>
      </c>
      <c r="AT94" s="38">
        <f>IF(-U94&gt;T94,1,0)</f>
        <v>1</v>
      </c>
      <c r="AU94" s="36">
        <f>IF(V94&gt;-W94,1,0)</f>
        <v>0</v>
      </c>
      <c r="AV94" s="37">
        <f>IF(-W94&gt;V94,1,0)</f>
        <v>1</v>
      </c>
      <c r="AW94" s="37">
        <f>IF(X94&gt;-Y94,1,0)</f>
        <v>1</v>
      </c>
      <c r="AX94" s="38">
        <f>IF(-Y94&gt;X94,1,0)</f>
        <v>0</v>
      </c>
    </row>
    <row r="95" spans="2:50" ht="14.25" customHeight="1">
      <c r="B95" s="32"/>
      <c r="C95" s="16" t="s">
        <v>74</v>
      </c>
      <c r="D95" s="17"/>
      <c r="E95" s="33"/>
      <c r="F95" s="19"/>
      <c r="G95" s="20"/>
      <c r="H95" s="19"/>
      <c r="I95" s="20"/>
      <c r="J95" s="22">
        <v>5</v>
      </c>
      <c r="K95" s="23">
        <v>-7</v>
      </c>
      <c r="L95" s="24">
        <v>7</v>
      </c>
      <c r="M95" s="25">
        <v>-3</v>
      </c>
      <c r="N95" s="22">
        <v>3</v>
      </c>
      <c r="O95" s="23">
        <v>-2</v>
      </c>
      <c r="P95" s="24">
        <v>4</v>
      </c>
      <c r="Q95" s="25">
        <v>-2</v>
      </c>
      <c r="R95" s="22">
        <v>8</v>
      </c>
      <c r="S95" s="23">
        <v>-10</v>
      </c>
      <c r="T95" s="24">
        <v>5</v>
      </c>
      <c r="U95" s="25">
        <v>-7</v>
      </c>
      <c r="V95" s="22">
        <v>5</v>
      </c>
      <c r="W95" s="23">
        <v>-6</v>
      </c>
      <c r="X95" s="24">
        <v>3</v>
      </c>
      <c r="Y95" s="25">
        <v>-2</v>
      </c>
      <c r="AE95" s="34">
        <f>IF(F95&gt;-G95,1,0)</f>
        <v>0</v>
      </c>
      <c r="AF95" s="19">
        <f>IF(-G95&gt;F95,1,0)</f>
        <v>0</v>
      </c>
      <c r="AG95" s="19">
        <f>IF(H95&gt;-I95,1,0)</f>
        <v>0</v>
      </c>
      <c r="AH95" s="35">
        <f>IF(-I95&gt;H95,1,0)</f>
        <v>0</v>
      </c>
      <c r="AI95" s="36">
        <f>IF(J95&gt;-K95,1,0)</f>
        <v>0</v>
      </c>
      <c r="AJ95" s="37">
        <f>IF(-K95&gt;J95,1,0)</f>
        <v>1</v>
      </c>
      <c r="AK95" s="37">
        <f>IF(L95&gt;-M95,1,0)</f>
        <v>1</v>
      </c>
      <c r="AL95" s="38">
        <f>IF(-M95&gt;L95,1,0)</f>
        <v>0</v>
      </c>
      <c r="AM95" s="36">
        <f>IF(N95&gt;-O95,1,0)</f>
        <v>1</v>
      </c>
      <c r="AN95" s="37">
        <f>IF(-O95&gt;N95,1,0)</f>
        <v>0</v>
      </c>
      <c r="AO95" s="37">
        <f>IF(P95&gt;-Q95,1,0)</f>
        <v>1</v>
      </c>
      <c r="AP95" s="38">
        <f>IF(-Q95&gt;P95,1,0)</f>
        <v>0</v>
      </c>
      <c r="AQ95" s="36">
        <f>IF(R95&gt;-S95,1,0)</f>
        <v>0</v>
      </c>
      <c r="AR95" s="37">
        <f>IF(-S95&gt;R95,1,0)</f>
        <v>1</v>
      </c>
      <c r="AS95" s="37">
        <f>IF(T95&gt;-U95,1,0)</f>
        <v>0</v>
      </c>
      <c r="AT95" s="38">
        <f>IF(-U95&gt;T95,1,0)</f>
        <v>1</v>
      </c>
      <c r="AU95" s="36">
        <f>IF(V95&gt;-W95,1,0)</f>
        <v>0</v>
      </c>
      <c r="AV95" s="37">
        <f>IF(-W95&gt;V95,1,0)</f>
        <v>1</v>
      </c>
      <c r="AW95" s="37">
        <f>IF(X95&gt;-Y95,1,0)</f>
        <v>1</v>
      </c>
      <c r="AX95" s="38">
        <f>IF(-Y95&gt;X95,1,0)</f>
        <v>0</v>
      </c>
    </row>
    <row r="96" spans="1:50" s="37" customFormat="1" ht="14.25" customHeight="1">
      <c r="A96" s="41"/>
      <c r="B96" s="70"/>
      <c r="C96" s="43">
        <f>SUM(AF92:AF116,AH92:AH116)</f>
        <v>18</v>
      </c>
      <c r="D96" s="44">
        <f>SUM(AE92:AE116,AG92:AG116)</f>
        <v>18</v>
      </c>
      <c r="E96" s="45"/>
      <c r="F96" s="46"/>
      <c r="G96" s="47"/>
      <c r="H96" s="46"/>
      <c r="I96" s="47"/>
      <c r="J96" s="48">
        <v>1</v>
      </c>
      <c r="K96" s="49" t="s">
        <v>73</v>
      </c>
      <c r="L96" s="50"/>
      <c r="M96" s="51"/>
      <c r="N96" s="48">
        <v>3</v>
      </c>
      <c r="O96" s="49">
        <v>-8</v>
      </c>
      <c r="P96" s="50"/>
      <c r="Q96" s="51"/>
      <c r="R96" s="48">
        <v>3</v>
      </c>
      <c r="S96" s="49">
        <v>-10</v>
      </c>
      <c r="T96" s="50"/>
      <c r="U96" s="51"/>
      <c r="V96" s="48">
        <v>5</v>
      </c>
      <c r="W96" s="49">
        <v>-3</v>
      </c>
      <c r="X96" s="50"/>
      <c r="Y96" s="51"/>
      <c r="AE96" s="52">
        <f>IF(F96&gt;-G96,1,0)</f>
        <v>0</v>
      </c>
      <c r="AF96" s="46">
        <f>IF(-G96&gt;F96,1,0)</f>
        <v>0</v>
      </c>
      <c r="AG96" s="46">
        <f>IF(H96&gt;-I96,1,0)</f>
        <v>0</v>
      </c>
      <c r="AH96" s="53">
        <f>IF(-I96&gt;H96,1,0)</f>
        <v>0</v>
      </c>
      <c r="AI96" s="54">
        <f>IF(J96&gt;-K96,1,0)</f>
        <v>1</v>
      </c>
      <c r="AJ96" s="42">
        <f>IF(-K96&gt;J96,1,0)</f>
        <v>0</v>
      </c>
      <c r="AK96" s="42">
        <f>IF(L96&gt;-M96,1,0)</f>
        <v>0</v>
      </c>
      <c r="AL96" s="55">
        <f>IF(-M96&gt;L96,1,0)</f>
        <v>0</v>
      </c>
      <c r="AM96" s="54">
        <f>IF(N96&gt;-O96,1,0)</f>
        <v>0</v>
      </c>
      <c r="AN96" s="42">
        <f>IF(-O96&gt;N96,1,0)</f>
        <v>1</v>
      </c>
      <c r="AO96" s="42">
        <f>IF(P96&gt;-Q96,1,0)</f>
        <v>0</v>
      </c>
      <c r="AP96" s="55">
        <f>IF(-Q96&gt;P96,1,0)</f>
        <v>0</v>
      </c>
      <c r="AQ96" s="54">
        <f>IF(R96&gt;-S96,1,0)</f>
        <v>0</v>
      </c>
      <c r="AR96" s="42">
        <f>IF(-S96&gt;R96,1,0)</f>
        <v>1</v>
      </c>
      <c r="AS96" s="42">
        <f>IF(T96&gt;-U96,1,0)</f>
        <v>0</v>
      </c>
      <c r="AT96" s="55">
        <f>IF(-U96&gt;T96,1,0)</f>
        <v>0</v>
      </c>
      <c r="AU96" s="54">
        <f>IF(V96&gt;-W96,1,0)</f>
        <v>1</v>
      </c>
      <c r="AV96" s="42">
        <f>IF(-W96&gt;V96,1,0)</f>
        <v>0</v>
      </c>
      <c r="AW96" s="42">
        <f>IF(X96&gt;-Y96,1,0)</f>
        <v>0</v>
      </c>
      <c r="AX96" s="55">
        <f>IF(-Y96&gt;X96,1,0)</f>
        <v>0</v>
      </c>
    </row>
    <row r="97" spans="2:50" ht="14.25" customHeight="1">
      <c r="B97" s="15" t="s">
        <v>18</v>
      </c>
      <c r="C97" s="16">
        <f>SUM(C99,C101)</f>
        <v>44</v>
      </c>
      <c r="D97" s="17">
        <f>SUM(D99,D101)</f>
        <v>28</v>
      </c>
      <c r="E97" s="33">
        <f>C97/(C97+D97)</f>
        <v>0.6111111111111112</v>
      </c>
      <c r="F97" s="22">
        <v>0</v>
      </c>
      <c r="G97" s="23">
        <v>-8</v>
      </c>
      <c r="H97" s="24">
        <v>3</v>
      </c>
      <c r="I97" s="25">
        <v>-1</v>
      </c>
      <c r="J97" s="19"/>
      <c r="K97" s="20"/>
      <c r="L97" s="19"/>
      <c r="M97" s="56"/>
      <c r="N97" s="22">
        <v>3</v>
      </c>
      <c r="O97" s="23">
        <v>-4</v>
      </c>
      <c r="P97" s="24">
        <v>1</v>
      </c>
      <c r="Q97" s="25">
        <v>-2</v>
      </c>
      <c r="R97" s="22">
        <v>3</v>
      </c>
      <c r="S97" s="23">
        <v>-2</v>
      </c>
      <c r="T97" s="24">
        <v>5</v>
      </c>
      <c r="U97" s="25">
        <v>-4</v>
      </c>
      <c r="V97" s="22">
        <v>11</v>
      </c>
      <c r="W97" s="23">
        <v>-1</v>
      </c>
      <c r="X97" s="24">
        <v>6</v>
      </c>
      <c r="Y97" s="25">
        <v>-4</v>
      </c>
      <c r="AE97" s="36">
        <f>IF(F97&gt;-G97,1,0)</f>
        <v>0</v>
      </c>
      <c r="AF97" s="37">
        <f>IF(-G97&gt;F97,1,0)</f>
        <v>1</v>
      </c>
      <c r="AG97" s="37">
        <f>IF(H97&gt;-I97,1,0)</f>
        <v>1</v>
      </c>
      <c r="AH97" s="38">
        <f>IF(-I97&gt;H97,1,0)</f>
        <v>0</v>
      </c>
      <c r="AI97" s="34">
        <f>IF(J97&gt;-K97,1,0)</f>
        <v>0</v>
      </c>
      <c r="AJ97" s="19">
        <f>IF(-K97&gt;J97,1,0)</f>
        <v>0</v>
      </c>
      <c r="AK97" s="19">
        <f>IF(L97&gt;-M97,1,0)</f>
        <v>0</v>
      </c>
      <c r="AL97" s="35">
        <f>IF(-M97&gt;L97,1,0)</f>
        <v>0</v>
      </c>
      <c r="AM97" s="36">
        <f>IF(N97&gt;-O97,1,0)</f>
        <v>0</v>
      </c>
      <c r="AN97" s="37">
        <f>IF(-O97&gt;N97,1,0)</f>
        <v>1</v>
      </c>
      <c r="AO97" s="37">
        <f>IF(P97&gt;-Q97,1,0)</f>
        <v>0</v>
      </c>
      <c r="AP97" s="38">
        <f>IF(-Q97&gt;P97,1,0)</f>
        <v>1</v>
      </c>
      <c r="AQ97" s="36">
        <f>IF(R97&gt;-S97,1,0)</f>
        <v>1</v>
      </c>
      <c r="AR97" s="37">
        <f>IF(-S97&gt;R97,1,0)</f>
        <v>0</v>
      </c>
      <c r="AS97" s="37">
        <f>IF(T97&gt;-U97,1,0)</f>
        <v>1</v>
      </c>
      <c r="AT97" s="38">
        <f>IF(-U97&gt;T97,1,0)</f>
        <v>0</v>
      </c>
      <c r="AU97" s="36">
        <f>IF(V97&gt;-W97,1,0)</f>
        <v>1</v>
      </c>
      <c r="AV97" s="37">
        <f>IF(-W97&gt;V97,1,0)</f>
        <v>0</v>
      </c>
      <c r="AW97" s="37">
        <f>IF(X97&gt;-Y97,1,0)</f>
        <v>1</v>
      </c>
      <c r="AX97" s="38">
        <f>IF(-Y97&gt;X97,1,0)</f>
        <v>0</v>
      </c>
    </row>
    <row r="98" spans="2:50" ht="14.25" customHeight="1">
      <c r="B98" s="32" t="s">
        <v>108</v>
      </c>
      <c r="C98" s="16" t="s">
        <v>72</v>
      </c>
      <c r="D98" s="17"/>
      <c r="E98" s="71"/>
      <c r="F98" s="22">
        <v>0</v>
      </c>
      <c r="G98" s="23">
        <v>-5</v>
      </c>
      <c r="H98" s="24">
        <v>8</v>
      </c>
      <c r="I98" s="25">
        <v>-4</v>
      </c>
      <c r="J98" s="19"/>
      <c r="K98" s="20"/>
      <c r="L98" s="19"/>
      <c r="M98" s="56"/>
      <c r="N98" s="22">
        <v>2</v>
      </c>
      <c r="O98" s="23" t="s">
        <v>73</v>
      </c>
      <c r="P98" s="24">
        <v>11</v>
      </c>
      <c r="Q98" s="25">
        <v>-5</v>
      </c>
      <c r="R98" s="22">
        <v>1</v>
      </c>
      <c r="S98" s="23" t="s">
        <v>73</v>
      </c>
      <c r="T98" s="24">
        <v>11</v>
      </c>
      <c r="U98" s="25">
        <v>-4</v>
      </c>
      <c r="V98" s="22">
        <v>8</v>
      </c>
      <c r="W98" s="23">
        <v>-4</v>
      </c>
      <c r="X98" s="24">
        <v>8</v>
      </c>
      <c r="Y98" s="25" t="s">
        <v>73</v>
      </c>
      <c r="AE98" s="36">
        <f>IF(F98&gt;-G98,1,0)</f>
        <v>0</v>
      </c>
      <c r="AF98" s="37">
        <f>IF(-G98&gt;F98,1,0)</f>
        <v>1</v>
      </c>
      <c r="AG98" s="37">
        <f>IF(H98&gt;-I98,1,0)</f>
        <v>1</v>
      </c>
      <c r="AH98" s="38">
        <f>IF(-I98&gt;H98,1,0)</f>
        <v>0</v>
      </c>
      <c r="AI98" s="34">
        <f>IF(J98&gt;-K98,1,0)</f>
        <v>0</v>
      </c>
      <c r="AJ98" s="19">
        <f>IF(-K98&gt;J98,1,0)</f>
        <v>0</v>
      </c>
      <c r="AK98" s="19">
        <f>IF(L98&gt;-M98,1,0)</f>
        <v>0</v>
      </c>
      <c r="AL98" s="35">
        <f>IF(-M98&gt;L98,1,0)</f>
        <v>0</v>
      </c>
      <c r="AM98" s="36">
        <f>IF(N98&gt;-O98,1,0)</f>
        <v>1</v>
      </c>
      <c r="AN98" s="37">
        <f>IF(-O98&gt;N98,1,0)</f>
        <v>0</v>
      </c>
      <c r="AO98" s="37">
        <f>IF(P98&gt;-Q98,1,0)</f>
        <v>1</v>
      </c>
      <c r="AP98" s="38">
        <f>IF(-Q98&gt;P98,1,0)</f>
        <v>0</v>
      </c>
      <c r="AQ98" s="36">
        <f>IF(R98&gt;-S98,1,0)</f>
        <v>1</v>
      </c>
      <c r="AR98" s="37">
        <f>IF(-S98&gt;R98,1,0)</f>
        <v>0</v>
      </c>
      <c r="AS98" s="37">
        <f>IF(T98&gt;-U98,1,0)</f>
        <v>1</v>
      </c>
      <c r="AT98" s="38">
        <f>IF(-U98&gt;T98,1,0)</f>
        <v>0</v>
      </c>
      <c r="AU98" s="36">
        <f>IF(V98&gt;-W98,1,0)</f>
        <v>1</v>
      </c>
      <c r="AV98" s="37">
        <f>IF(-W98&gt;V98,1,0)</f>
        <v>0</v>
      </c>
      <c r="AW98" s="37">
        <f>IF(X98&gt;-Y98,1,0)</f>
        <v>1</v>
      </c>
      <c r="AX98" s="38">
        <f>IF(-Y98&gt;X98,1,0)</f>
        <v>0</v>
      </c>
    </row>
    <row r="99" spans="2:50" ht="14.25" customHeight="1">
      <c r="B99" s="32">
        <f>C97+D97</f>
        <v>72</v>
      </c>
      <c r="C99" s="39">
        <f>SUM(AE97:AE101,AG97:AG101,AI97:AI101,AK97:AK101,AM97:AM101,AO97:AO101,AQ97:AQ101,AS97:AS101,AU97:AU101,AW97:AW101)</f>
        <v>21</v>
      </c>
      <c r="D99" s="40">
        <f>SUM(AF97:AF101,AH97:AH101,AJ97:AJ101,AL97:AL101,AN97:AN101,AP97:AP101,AR97:AR101,AT97:AT101,AV97:AV101,AX97:AX101)</f>
        <v>15</v>
      </c>
      <c r="E99" s="71"/>
      <c r="F99" s="22">
        <v>0</v>
      </c>
      <c r="G99" s="23">
        <v>-3</v>
      </c>
      <c r="H99" s="24">
        <v>3</v>
      </c>
      <c r="I99" s="25">
        <v>-4</v>
      </c>
      <c r="J99" s="19"/>
      <c r="K99" s="20"/>
      <c r="L99" s="19"/>
      <c r="M99" s="56"/>
      <c r="N99" s="22">
        <v>8</v>
      </c>
      <c r="O99" s="23">
        <v>-3</v>
      </c>
      <c r="P99" s="24">
        <v>7</v>
      </c>
      <c r="Q99" s="25" t="s">
        <v>73</v>
      </c>
      <c r="R99" s="22">
        <v>0</v>
      </c>
      <c r="S99" s="23">
        <v>-1</v>
      </c>
      <c r="T99" s="24">
        <v>2</v>
      </c>
      <c r="U99" s="25">
        <v>-1</v>
      </c>
      <c r="V99" s="22">
        <v>5</v>
      </c>
      <c r="W99" s="23">
        <v>-6</v>
      </c>
      <c r="X99" s="24">
        <v>1</v>
      </c>
      <c r="Y99" s="25">
        <v>-2</v>
      </c>
      <c r="AE99" s="36">
        <f>IF(F99&gt;-G99,1,0)</f>
        <v>0</v>
      </c>
      <c r="AF99" s="37">
        <f>IF(-G99&gt;F99,1,0)</f>
        <v>1</v>
      </c>
      <c r="AG99" s="37">
        <f>IF(H99&gt;-I99,1,0)</f>
        <v>0</v>
      </c>
      <c r="AH99" s="38">
        <f>IF(-I99&gt;H99,1,0)</f>
        <v>1</v>
      </c>
      <c r="AI99" s="34">
        <f>IF(J99&gt;-K99,1,0)</f>
        <v>0</v>
      </c>
      <c r="AJ99" s="19">
        <f>IF(-K99&gt;J99,1,0)</f>
        <v>0</v>
      </c>
      <c r="AK99" s="19">
        <f>IF(L99&gt;-M99,1,0)</f>
        <v>0</v>
      </c>
      <c r="AL99" s="35">
        <f>IF(-M99&gt;L99,1,0)</f>
        <v>0</v>
      </c>
      <c r="AM99" s="36">
        <f>IF(N99&gt;-O99,1,0)</f>
        <v>1</v>
      </c>
      <c r="AN99" s="37">
        <f>IF(-O99&gt;N99,1,0)</f>
        <v>0</v>
      </c>
      <c r="AO99" s="37">
        <f>IF(P99&gt;-Q99,1,0)</f>
        <v>1</v>
      </c>
      <c r="AP99" s="38">
        <f>IF(-Q99&gt;P99,1,0)</f>
        <v>0</v>
      </c>
      <c r="AQ99" s="36">
        <f>IF(R99&gt;-S99,1,0)</f>
        <v>0</v>
      </c>
      <c r="AR99" s="37">
        <f>IF(-S99&gt;R99,1,0)</f>
        <v>1</v>
      </c>
      <c r="AS99" s="37">
        <f>IF(T99&gt;-U99,1,0)</f>
        <v>1</v>
      </c>
      <c r="AT99" s="38">
        <f>IF(-U99&gt;T99,1,0)</f>
        <v>0</v>
      </c>
      <c r="AU99" s="36">
        <f>IF(V99&gt;-W99,1,0)</f>
        <v>0</v>
      </c>
      <c r="AV99" s="37">
        <f>IF(-W99&gt;V99,1,0)</f>
        <v>1</v>
      </c>
      <c r="AW99" s="37">
        <f>IF(X99&gt;-Y99,1,0)</f>
        <v>0</v>
      </c>
      <c r="AX99" s="38">
        <f>IF(-Y99&gt;X99,1,0)</f>
        <v>1</v>
      </c>
    </row>
    <row r="100" spans="2:50" ht="14.25" customHeight="1">
      <c r="B100" s="32"/>
      <c r="C100" s="16" t="s">
        <v>74</v>
      </c>
      <c r="D100" s="17"/>
      <c r="E100" s="71"/>
      <c r="F100" s="22">
        <v>0</v>
      </c>
      <c r="G100" s="23">
        <v>-1</v>
      </c>
      <c r="H100" s="24">
        <v>3</v>
      </c>
      <c r="I100" s="25" t="s">
        <v>73</v>
      </c>
      <c r="J100" s="19"/>
      <c r="K100" s="20"/>
      <c r="L100" s="19"/>
      <c r="M100" s="56"/>
      <c r="N100" s="22">
        <v>3</v>
      </c>
      <c r="O100" s="23">
        <v>-9</v>
      </c>
      <c r="P100" s="24">
        <v>7</v>
      </c>
      <c r="Q100" s="25">
        <v>-8</v>
      </c>
      <c r="R100" s="22">
        <v>6</v>
      </c>
      <c r="S100" s="23">
        <v>-1</v>
      </c>
      <c r="T100" s="24">
        <v>10</v>
      </c>
      <c r="U100" s="25">
        <v>-5</v>
      </c>
      <c r="V100" s="22">
        <v>1</v>
      </c>
      <c r="W100" s="23">
        <v>-8</v>
      </c>
      <c r="X100" s="24">
        <v>7</v>
      </c>
      <c r="Y100" s="25">
        <v>-1</v>
      </c>
      <c r="AE100" s="36">
        <f>IF(F100&gt;-G100,1,0)</f>
        <v>0</v>
      </c>
      <c r="AF100" s="37">
        <f>IF(-G100&gt;F100,1,0)</f>
        <v>1</v>
      </c>
      <c r="AG100" s="37">
        <f>IF(H100&gt;-I100,1,0)</f>
        <v>1</v>
      </c>
      <c r="AH100" s="38">
        <f>IF(-I100&gt;H100,1,0)</f>
        <v>0</v>
      </c>
      <c r="AI100" s="34">
        <f>IF(J100&gt;-K100,1,0)</f>
        <v>0</v>
      </c>
      <c r="AJ100" s="19">
        <f>IF(-K100&gt;J100,1,0)</f>
        <v>0</v>
      </c>
      <c r="AK100" s="19">
        <f>IF(L100&gt;-M100,1,0)</f>
        <v>0</v>
      </c>
      <c r="AL100" s="35">
        <f>IF(-M100&gt;L100,1,0)</f>
        <v>0</v>
      </c>
      <c r="AM100" s="36">
        <f>IF(N100&gt;-O100,1,0)</f>
        <v>0</v>
      </c>
      <c r="AN100" s="37">
        <f>IF(-O100&gt;N100,1,0)</f>
        <v>1</v>
      </c>
      <c r="AO100" s="37">
        <f>IF(P100&gt;-Q100,1,0)</f>
        <v>0</v>
      </c>
      <c r="AP100" s="38">
        <f>IF(-Q100&gt;P100,1,0)</f>
        <v>1</v>
      </c>
      <c r="AQ100" s="36">
        <f>IF(R100&gt;-S100,1,0)</f>
        <v>1</v>
      </c>
      <c r="AR100" s="37">
        <f>IF(-S100&gt;R100,1,0)</f>
        <v>0</v>
      </c>
      <c r="AS100" s="37">
        <f>IF(T100&gt;-U100,1,0)</f>
        <v>1</v>
      </c>
      <c r="AT100" s="38">
        <f>IF(-U100&gt;T100,1,0)</f>
        <v>0</v>
      </c>
      <c r="AU100" s="36">
        <f>IF(V100&gt;-W100,1,0)</f>
        <v>0</v>
      </c>
      <c r="AV100" s="37">
        <f>IF(-W100&gt;V100,1,0)</f>
        <v>1</v>
      </c>
      <c r="AW100" s="37">
        <f>IF(X100&gt;-Y100,1,0)</f>
        <v>1</v>
      </c>
      <c r="AX100" s="38">
        <f>IF(-Y100&gt;X100,1,0)</f>
        <v>0</v>
      </c>
    </row>
    <row r="101" spans="1:50" s="37" customFormat="1" ht="14.25" customHeight="1">
      <c r="A101" s="41"/>
      <c r="B101" s="70"/>
      <c r="C101" s="43">
        <f>SUM(AJ92:AJ116,AL92:AL116)</f>
        <v>23</v>
      </c>
      <c r="D101" s="44">
        <f>SUM(AI92:AI116,AK92:AK116)</f>
        <v>13</v>
      </c>
      <c r="E101" s="72"/>
      <c r="F101" s="48">
        <v>4</v>
      </c>
      <c r="G101" s="49" t="s">
        <v>73</v>
      </c>
      <c r="H101" s="50"/>
      <c r="I101" s="51"/>
      <c r="J101" s="46"/>
      <c r="K101" s="47"/>
      <c r="L101" s="46"/>
      <c r="M101" s="57"/>
      <c r="N101" s="48">
        <v>3</v>
      </c>
      <c r="O101" s="49">
        <v>-7</v>
      </c>
      <c r="P101" s="50"/>
      <c r="Q101" s="51"/>
      <c r="R101" s="48">
        <v>7</v>
      </c>
      <c r="S101" s="49">
        <v>-2</v>
      </c>
      <c r="T101" s="50"/>
      <c r="U101" s="51"/>
      <c r="V101" s="48">
        <v>5</v>
      </c>
      <c r="W101" s="49">
        <v>-7</v>
      </c>
      <c r="X101" s="50"/>
      <c r="Y101" s="51"/>
      <c r="AE101" s="54">
        <f>IF(F101&gt;-G101,1,0)</f>
        <v>1</v>
      </c>
      <c r="AF101" s="42">
        <f>IF(-G101&gt;F101,1,0)</f>
        <v>0</v>
      </c>
      <c r="AG101" s="42">
        <f>IF(H101&gt;-I101,1,0)</f>
        <v>0</v>
      </c>
      <c r="AH101" s="55">
        <f>IF(-I101&gt;H101,1,0)</f>
        <v>0</v>
      </c>
      <c r="AI101" s="52">
        <f>IF(J101&gt;-K101,1,0)</f>
        <v>0</v>
      </c>
      <c r="AJ101" s="46">
        <f>IF(-K101&gt;J101,1,0)</f>
        <v>0</v>
      </c>
      <c r="AK101" s="46">
        <f>IF(L101&gt;-M101,1,0)</f>
        <v>0</v>
      </c>
      <c r="AL101" s="53">
        <f>IF(-M101&gt;L101,1,0)</f>
        <v>0</v>
      </c>
      <c r="AM101" s="54">
        <f>IF(N101&gt;-O101,1,0)</f>
        <v>0</v>
      </c>
      <c r="AN101" s="42">
        <f>IF(-O101&gt;N101,1,0)</f>
        <v>1</v>
      </c>
      <c r="AO101" s="42">
        <f>IF(P101&gt;-Q101,1,0)</f>
        <v>0</v>
      </c>
      <c r="AP101" s="55">
        <f>IF(-Q101&gt;P101,1,0)</f>
        <v>0</v>
      </c>
      <c r="AQ101" s="54">
        <f>IF(R101&gt;-S101,1,0)</f>
        <v>1</v>
      </c>
      <c r="AR101" s="42">
        <f>IF(-S101&gt;R101,1,0)</f>
        <v>0</v>
      </c>
      <c r="AS101" s="42">
        <f>IF(T101&gt;-U101,1,0)</f>
        <v>0</v>
      </c>
      <c r="AT101" s="55">
        <f>IF(-U101&gt;T101,1,0)</f>
        <v>0</v>
      </c>
      <c r="AU101" s="54">
        <f>IF(V101&gt;-W101,1,0)</f>
        <v>0</v>
      </c>
      <c r="AV101" s="42">
        <f>IF(-W101&gt;V101,1,0)</f>
        <v>1</v>
      </c>
      <c r="AW101" s="42">
        <f>IF(X101&gt;-Y101,1,0)</f>
        <v>0</v>
      </c>
      <c r="AX101" s="55">
        <f>IF(-Y101&gt;X101,1,0)</f>
        <v>0</v>
      </c>
    </row>
    <row r="102" spans="2:50" ht="14.25" customHeight="1">
      <c r="B102" s="15" t="s">
        <v>14</v>
      </c>
      <c r="C102" s="16">
        <f>SUM(C104,C106)</f>
        <v>38</v>
      </c>
      <c r="D102" s="17">
        <f>SUM(D104,D106)</f>
        <v>34</v>
      </c>
      <c r="E102" s="33">
        <f>C102/(C102+D102)</f>
        <v>0.5277777777777778</v>
      </c>
      <c r="F102" s="22">
        <v>2</v>
      </c>
      <c r="G102" s="23">
        <v>-5</v>
      </c>
      <c r="H102" s="24">
        <v>0</v>
      </c>
      <c r="I102" s="25">
        <v>-3</v>
      </c>
      <c r="J102" s="22">
        <v>0</v>
      </c>
      <c r="K102" s="23">
        <v>-7</v>
      </c>
      <c r="L102" s="24">
        <v>7</v>
      </c>
      <c r="M102" s="25">
        <v>-5</v>
      </c>
      <c r="N102" s="19"/>
      <c r="O102" s="20"/>
      <c r="P102" s="19"/>
      <c r="Q102" s="56"/>
      <c r="R102" s="22">
        <v>4</v>
      </c>
      <c r="S102" s="23">
        <v>-6</v>
      </c>
      <c r="T102" s="24">
        <v>4</v>
      </c>
      <c r="U102" s="25">
        <v>-5</v>
      </c>
      <c r="V102" s="22">
        <v>3</v>
      </c>
      <c r="W102" s="23">
        <v>-6</v>
      </c>
      <c r="X102" s="24">
        <v>3</v>
      </c>
      <c r="Y102" s="25">
        <v>-5</v>
      </c>
      <c r="AE102" s="36">
        <f>IF(F102&gt;-G102,1,0)</f>
        <v>0</v>
      </c>
      <c r="AF102" s="37">
        <f>IF(-G102&gt;F102,1,0)</f>
        <v>1</v>
      </c>
      <c r="AG102" s="37">
        <f>IF(H102&gt;-I102,1,0)</f>
        <v>0</v>
      </c>
      <c r="AH102" s="38">
        <f>IF(-I102&gt;H102,1,0)</f>
        <v>1</v>
      </c>
      <c r="AI102" s="36">
        <f>IF(J102&gt;-K102,1,0)</f>
        <v>0</v>
      </c>
      <c r="AJ102" s="37">
        <f>IF(-K102&gt;J102,1,0)</f>
        <v>1</v>
      </c>
      <c r="AK102" s="37">
        <f>IF(L102&gt;-M102,1,0)</f>
        <v>1</v>
      </c>
      <c r="AL102" s="38">
        <f>IF(-M102&gt;L102,1,0)</f>
        <v>0</v>
      </c>
      <c r="AM102" s="34">
        <f>IF(N102&gt;-O102,1,0)</f>
        <v>0</v>
      </c>
      <c r="AN102" s="19">
        <f>IF(-O102&gt;N102,1,0)</f>
        <v>0</v>
      </c>
      <c r="AO102" s="19">
        <f>IF(P102&gt;-Q102,1,0)</f>
        <v>0</v>
      </c>
      <c r="AP102" s="35">
        <f>IF(-Q102&gt;P102,1,0)</f>
        <v>0</v>
      </c>
      <c r="AQ102" s="36">
        <f>IF(R102&gt;-S102,1,0)</f>
        <v>0</v>
      </c>
      <c r="AR102" s="37">
        <f>IF(-S102&gt;R102,1,0)</f>
        <v>1</v>
      </c>
      <c r="AS102" s="37">
        <f>IF(T102&gt;-U102,1,0)</f>
        <v>0</v>
      </c>
      <c r="AT102" s="38">
        <f>IF(-U102&gt;T102,1,0)</f>
        <v>1</v>
      </c>
      <c r="AU102" s="36">
        <f>IF(V102&gt;-W102,1,0)</f>
        <v>0</v>
      </c>
      <c r="AV102" s="37">
        <f>IF(-W102&gt;V102,1,0)</f>
        <v>1</v>
      </c>
      <c r="AW102" s="37">
        <f>IF(X102&gt;-Y102,1,0)</f>
        <v>0</v>
      </c>
      <c r="AX102" s="38">
        <f>IF(-Y102&gt;X102,1,0)</f>
        <v>1</v>
      </c>
    </row>
    <row r="103" spans="2:50" ht="14.25" customHeight="1">
      <c r="B103" s="32" t="s">
        <v>109</v>
      </c>
      <c r="C103" s="16" t="s">
        <v>72</v>
      </c>
      <c r="D103" s="17"/>
      <c r="E103" s="71"/>
      <c r="F103" s="22">
        <v>1</v>
      </c>
      <c r="G103" s="23">
        <v>-3</v>
      </c>
      <c r="H103" s="24">
        <v>6</v>
      </c>
      <c r="I103" s="25">
        <v>-4</v>
      </c>
      <c r="J103" s="22">
        <v>4</v>
      </c>
      <c r="K103" s="23">
        <v>-1</v>
      </c>
      <c r="L103" s="24">
        <v>1</v>
      </c>
      <c r="M103" s="25">
        <v>-3</v>
      </c>
      <c r="N103" s="19"/>
      <c r="O103" s="20"/>
      <c r="P103" s="19"/>
      <c r="Q103" s="56"/>
      <c r="R103" s="22">
        <v>7</v>
      </c>
      <c r="S103" s="23">
        <v>-3</v>
      </c>
      <c r="T103" s="24">
        <v>1</v>
      </c>
      <c r="U103" s="25">
        <v>-6</v>
      </c>
      <c r="V103" s="22">
        <v>7</v>
      </c>
      <c r="W103" s="23">
        <v>-6</v>
      </c>
      <c r="X103" s="24">
        <v>3</v>
      </c>
      <c r="Y103" s="25">
        <v>-8</v>
      </c>
      <c r="AE103" s="36">
        <f>IF(F103&gt;-G103,1,0)</f>
        <v>0</v>
      </c>
      <c r="AF103" s="37">
        <f>IF(-G103&gt;F103,1,0)</f>
        <v>1</v>
      </c>
      <c r="AG103" s="37">
        <f>IF(H103&gt;-I103,1,0)</f>
        <v>1</v>
      </c>
      <c r="AH103" s="38">
        <f>IF(-I103&gt;H103,1,0)</f>
        <v>0</v>
      </c>
      <c r="AI103" s="36">
        <f>IF(J103&gt;-K103,1,0)</f>
        <v>1</v>
      </c>
      <c r="AJ103" s="37">
        <f>IF(-K103&gt;J103,1,0)</f>
        <v>0</v>
      </c>
      <c r="AK103" s="37">
        <f>IF(L103&gt;-M103,1,0)</f>
        <v>0</v>
      </c>
      <c r="AL103" s="38">
        <f>IF(-M103&gt;L103,1,0)</f>
        <v>1</v>
      </c>
      <c r="AM103" s="34">
        <f>IF(N103&gt;-O103,1,0)</f>
        <v>0</v>
      </c>
      <c r="AN103" s="19">
        <f>IF(-O103&gt;N103,1,0)</f>
        <v>0</v>
      </c>
      <c r="AO103" s="19">
        <f>IF(P103&gt;-Q103,1,0)</f>
        <v>0</v>
      </c>
      <c r="AP103" s="35">
        <f>IF(-Q103&gt;P103,1,0)</f>
        <v>0</v>
      </c>
      <c r="AQ103" s="36">
        <f>IF(R103&gt;-S103,1,0)</f>
        <v>1</v>
      </c>
      <c r="AR103" s="37">
        <f>IF(-S103&gt;R103,1,0)</f>
        <v>0</v>
      </c>
      <c r="AS103" s="37">
        <f>IF(T103&gt;-U103,1,0)</f>
        <v>0</v>
      </c>
      <c r="AT103" s="38">
        <f>IF(-U103&gt;T103,1,0)</f>
        <v>1</v>
      </c>
      <c r="AU103" s="36">
        <f>IF(V103&gt;-W103,1,0)</f>
        <v>1</v>
      </c>
      <c r="AV103" s="37">
        <f>IF(-W103&gt;V103,1,0)</f>
        <v>0</v>
      </c>
      <c r="AW103" s="37">
        <f>IF(X103&gt;-Y103,1,0)</f>
        <v>0</v>
      </c>
      <c r="AX103" s="38">
        <f>IF(-Y103&gt;X103,1,0)</f>
        <v>1</v>
      </c>
    </row>
    <row r="104" spans="2:50" ht="14.25" customHeight="1">
      <c r="B104" s="32">
        <f>C102+D102</f>
        <v>72</v>
      </c>
      <c r="C104" s="39">
        <f>SUM(AE102:AE106,AG102:AG106,AI102:AI106,AK102:AK106,AM102:AM106,AO102:AO106,AQ102:AQ106,AS102:AS106,AU102:AU106,AW102:AW106)</f>
        <v>15</v>
      </c>
      <c r="D104" s="40">
        <f>SUM(AF102:AF106,AH102:AH106,AJ102:AJ106,AL102:AL106,AN102:AN106,AP102:AP106,AR102:AR106,AT102:AT106,AV102:AV106,AX102:AX106)</f>
        <v>21</v>
      </c>
      <c r="E104" s="71"/>
      <c r="F104" s="22">
        <v>0</v>
      </c>
      <c r="G104" s="23">
        <v>-1</v>
      </c>
      <c r="H104" s="24">
        <v>4</v>
      </c>
      <c r="I104" s="25">
        <v>-2</v>
      </c>
      <c r="J104" s="22">
        <v>3</v>
      </c>
      <c r="K104" s="23">
        <v>-5</v>
      </c>
      <c r="L104" s="24">
        <v>3</v>
      </c>
      <c r="M104" s="25">
        <v>-5</v>
      </c>
      <c r="N104" s="19"/>
      <c r="O104" s="20"/>
      <c r="P104" s="19"/>
      <c r="Q104" s="56"/>
      <c r="R104" s="22">
        <v>8</v>
      </c>
      <c r="S104" s="23">
        <v>-3</v>
      </c>
      <c r="T104" s="24">
        <v>2</v>
      </c>
      <c r="U104" s="25" t="s">
        <v>73</v>
      </c>
      <c r="V104" s="22">
        <v>2</v>
      </c>
      <c r="W104" s="23">
        <v>-3</v>
      </c>
      <c r="X104" s="24">
        <v>5</v>
      </c>
      <c r="Y104" s="25" t="s">
        <v>73</v>
      </c>
      <c r="AE104" s="36">
        <f>IF(F104&gt;-G104,1,0)</f>
        <v>0</v>
      </c>
      <c r="AF104" s="37">
        <f>IF(-G104&gt;F104,1,0)</f>
        <v>1</v>
      </c>
      <c r="AG104" s="37">
        <f>IF(H104&gt;-I104,1,0)</f>
        <v>1</v>
      </c>
      <c r="AH104" s="38">
        <f>IF(-I104&gt;H104,1,0)</f>
        <v>0</v>
      </c>
      <c r="AI104" s="36">
        <f>IF(J104&gt;-K104,1,0)</f>
        <v>0</v>
      </c>
      <c r="AJ104" s="37">
        <f>IF(-K104&gt;J104,1,0)</f>
        <v>1</v>
      </c>
      <c r="AK104" s="37">
        <f>IF(L104&gt;-M104,1,0)</f>
        <v>0</v>
      </c>
      <c r="AL104" s="38">
        <f>IF(-M104&gt;L104,1,0)</f>
        <v>1</v>
      </c>
      <c r="AM104" s="34">
        <f>IF(N104&gt;-O104,1,0)</f>
        <v>0</v>
      </c>
      <c r="AN104" s="19">
        <f>IF(-O104&gt;N104,1,0)</f>
        <v>0</v>
      </c>
      <c r="AO104" s="19">
        <f>IF(P104&gt;-Q104,1,0)</f>
        <v>0</v>
      </c>
      <c r="AP104" s="35">
        <f>IF(-Q104&gt;P104,1,0)</f>
        <v>0</v>
      </c>
      <c r="AQ104" s="36">
        <f>IF(R104&gt;-S104,1,0)</f>
        <v>1</v>
      </c>
      <c r="AR104" s="37">
        <f>IF(-S104&gt;R104,1,0)</f>
        <v>0</v>
      </c>
      <c r="AS104" s="37">
        <f>IF(T104&gt;-U104,1,0)</f>
        <v>1</v>
      </c>
      <c r="AT104" s="38">
        <f>IF(-U104&gt;T104,1,0)</f>
        <v>0</v>
      </c>
      <c r="AU104" s="36">
        <f>IF(V104&gt;-W104,1,0)</f>
        <v>0</v>
      </c>
      <c r="AV104" s="37">
        <f>IF(-W104&gt;V104,1,0)</f>
        <v>1</v>
      </c>
      <c r="AW104" s="37">
        <f>IF(X104&gt;-Y104,1,0)</f>
        <v>1</v>
      </c>
      <c r="AX104" s="38">
        <f>IF(-Y104&gt;X104,1,0)</f>
        <v>0</v>
      </c>
    </row>
    <row r="105" spans="2:50" ht="14.25" customHeight="1">
      <c r="B105" s="32"/>
      <c r="C105" s="16" t="s">
        <v>74</v>
      </c>
      <c r="D105" s="17"/>
      <c r="E105" s="71"/>
      <c r="F105" s="22">
        <v>4</v>
      </c>
      <c r="G105" s="23">
        <v>-2</v>
      </c>
      <c r="H105" s="24">
        <v>6</v>
      </c>
      <c r="I105" s="25">
        <v>-3</v>
      </c>
      <c r="J105" s="22">
        <v>1</v>
      </c>
      <c r="K105" s="23">
        <v>-3</v>
      </c>
      <c r="L105" s="24">
        <v>0</v>
      </c>
      <c r="M105" s="25">
        <v>-1</v>
      </c>
      <c r="N105" s="19"/>
      <c r="O105" s="20"/>
      <c r="P105" s="19"/>
      <c r="Q105" s="56"/>
      <c r="R105" s="22">
        <v>6</v>
      </c>
      <c r="S105" s="23">
        <v>-7</v>
      </c>
      <c r="T105" s="24">
        <v>6</v>
      </c>
      <c r="U105" s="25">
        <v>-7</v>
      </c>
      <c r="V105" s="22">
        <v>0</v>
      </c>
      <c r="W105" s="23">
        <v>-3</v>
      </c>
      <c r="X105" s="24">
        <v>2</v>
      </c>
      <c r="Y105" s="25">
        <v>-4</v>
      </c>
      <c r="AE105" s="36">
        <f>IF(F105&gt;-G105,1,0)</f>
        <v>1</v>
      </c>
      <c r="AF105" s="37">
        <f>IF(-G105&gt;F105,1,0)</f>
        <v>0</v>
      </c>
      <c r="AG105" s="37">
        <f>IF(H105&gt;-I105,1,0)</f>
        <v>1</v>
      </c>
      <c r="AH105" s="38">
        <f>IF(-I105&gt;H105,1,0)</f>
        <v>0</v>
      </c>
      <c r="AI105" s="36">
        <f>IF(J105&gt;-K105,1,0)</f>
        <v>0</v>
      </c>
      <c r="AJ105" s="37">
        <f>IF(-K105&gt;J105,1,0)</f>
        <v>1</v>
      </c>
      <c r="AK105" s="37">
        <f>IF(L105&gt;-M105,1,0)</f>
        <v>0</v>
      </c>
      <c r="AL105" s="38">
        <f>IF(-M105&gt;L105,1,0)</f>
        <v>1</v>
      </c>
      <c r="AM105" s="34">
        <f>IF(N105&gt;-O105,1,0)</f>
        <v>0</v>
      </c>
      <c r="AN105" s="19">
        <f>IF(-O105&gt;N105,1,0)</f>
        <v>0</v>
      </c>
      <c r="AO105" s="19">
        <f>IF(P105&gt;-Q105,1,0)</f>
        <v>0</v>
      </c>
      <c r="AP105" s="35">
        <f>IF(-Q105&gt;P105,1,0)</f>
        <v>0</v>
      </c>
      <c r="AQ105" s="36">
        <f>IF(R105&gt;-S105,1,0)</f>
        <v>0</v>
      </c>
      <c r="AR105" s="37">
        <f>IF(-S105&gt;R105,1,0)</f>
        <v>1</v>
      </c>
      <c r="AS105" s="37">
        <f>IF(T105&gt;-U105,1,0)</f>
        <v>0</v>
      </c>
      <c r="AT105" s="38">
        <f>IF(-U105&gt;T105,1,0)</f>
        <v>1</v>
      </c>
      <c r="AU105" s="36">
        <f>IF(V105&gt;-W105,1,0)</f>
        <v>0</v>
      </c>
      <c r="AV105" s="37">
        <f>IF(-W105&gt;V105,1,0)</f>
        <v>1</v>
      </c>
      <c r="AW105" s="37">
        <f>IF(X105&gt;-Y105,1,0)</f>
        <v>0</v>
      </c>
      <c r="AX105" s="38">
        <f>IF(-Y105&gt;X105,1,0)</f>
        <v>1</v>
      </c>
    </row>
    <row r="106" spans="1:50" s="37" customFormat="1" ht="14.25" customHeight="1">
      <c r="A106" s="41"/>
      <c r="B106" s="70"/>
      <c r="C106" s="43">
        <f>SUM(AN92:AN116,AP92:AP116)</f>
        <v>23</v>
      </c>
      <c r="D106" s="44">
        <f>SUM(AM92:AM116,AO92:AO116)</f>
        <v>13</v>
      </c>
      <c r="E106" s="72"/>
      <c r="F106" s="48">
        <v>4</v>
      </c>
      <c r="G106" s="49" t="s">
        <v>73</v>
      </c>
      <c r="H106" s="50"/>
      <c r="I106" s="51"/>
      <c r="J106" s="48">
        <v>6</v>
      </c>
      <c r="K106" s="49">
        <v>-3</v>
      </c>
      <c r="L106" s="50"/>
      <c r="M106" s="51"/>
      <c r="N106" s="46"/>
      <c r="O106" s="47"/>
      <c r="P106" s="46"/>
      <c r="Q106" s="57"/>
      <c r="R106" s="48">
        <v>10</v>
      </c>
      <c r="S106" s="49">
        <v>-5</v>
      </c>
      <c r="T106" s="50"/>
      <c r="U106" s="51"/>
      <c r="V106" s="48">
        <v>3</v>
      </c>
      <c r="W106" s="49">
        <v>-1</v>
      </c>
      <c r="X106" s="50"/>
      <c r="Y106" s="51"/>
      <c r="AE106" s="54">
        <f>IF(F106&gt;-G106,1,0)</f>
        <v>1</v>
      </c>
      <c r="AF106" s="42">
        <f>IF(-G106&gt;F106,1,0)</f>
        <v>0</v>
      </c>
      <c r="AG106" s="42">
        <f>IF(H106&gt;-I106,1,0)</f>
        <v>0</v>
      </c>
      <c r="AH106" s="55">
        <f>IF(-I106&gt;H106,1,0)</f>
        <v>0</v>
      </c>
      <c r="AI106" s="54">
        <f>IF(J106&gt;-K106,1,0)</f>
        <v>1</v>
      </c>
      <c r="AJ106" s="42">
        <f>IF(-K106&gt;J106,1,0)</f>
        <v>0</v>
      </c>
      <c r="AK106" s="42">
        <f>IF(L106&gt;-M106,1,0)</f>
        <v>0</v>
      </c>
      <c r="AL106" s="55">
        <f>IF(-M106&gt;L106,1,0)</f>
        <v>0</v>
      </c>
      <c r="AM106" s="52">
        <f>IF(N106&gt;-O106,1,0)</f>
        <v>0</v>
      </c>
      <c r="AN106" s="46">
        <f>IF(-O106&gt;N106,1,0)</f>
        <v>0</v>
      </c>
      <c r="AO106" s="46">
        <f>IF(P106&gt;-Q106,1,0)</f>
        <v>0</v>
      </c>
      <c r="AP106" s="53">
        <f>IF(-Q106&gt;P106,1,0)</f>
        <v>0</v>
      </c>
      <c r="AQ106" s="54">
        <f>IF(R106&gt;-S106,1,0)</f>
        <v>1</v>
      </c>
      <c r="AR106" s="42">
        <f>IF(-S106&gt;R106,1,0)</f>
        <v>0</v>
      </c>
      <c r="AS106" s="42">
        <f>IF(T106&gt;-U106,1,0)</f>
        <v>0</v>
      </c>
      <c r="AT106" s="55">
        <f>IF(-U106&gt;T106,1,0)</f>
        <v>0</v>
      </c>
      <c r="AU106" s="54">
        <f>IF(V106&gt;-W106,1,0)</f>
        <v>1</v>
      </c>
      <c r="AV106" s="42">
        <f>IF(-W106&gt;V106,1,0)</f>
        <v>0</v>
      </c>
      <c r="AW106" s="42">
        <f>IF(X106&gt;-Y106,1,0)</f>
        <v>0</v>
      </c>
      <c r="AX106" s="55">
        <f>IF(-Y106&gt;X106,1,0)</f>
        <v>0</v>
      </c>
    </row>
    <row r="107" spans="2:50" ht="14.25" customHeight="1">
      <c r="B107" s="15" t="s">
        <v>32</v>
      </c>
      <c r="C107" s="16">
        <f>SUM(C109,C111)</f>
        <v>37</v>
      </c>
      <c r="D107" s="17">
        <f>SUM(D109,D111)</f>
        <v>35</v>
      </c>
      <c r="E107" s="33">
        <f>C107/(C107+D107)</f>
        <v>0.5138888888888888</v>
      </c>
      <c r="F107" s="22">
        <v>1</v>
      </c>
      <c r="G107" s="23">
        <v>-7</v>
      </c>
      <c r="H107" s="24">
        <v>6</v>
      </c>
      <c r="I107" s="25">
        <v>-7</v>
      </c>
      <c r="J107" s="22">
        <v>6</v>
      </c>
      <c r="K107" s="23">
        <v>-8</v>
      </c>
      <c r="L107" s="24">
        <v>7</v>
      </c>
      <c r="M107" s="25">
        <v>-1</v>
      </c>
      <c r="N107" s="22">
        <v>1</v>
      </c>
      <c r="O107" s="23">
        <v>-4</v>
      </c>
      <c r="P107" s="24">
        <v>6</v>
      </c>
      <c r="Q107" s="25">
        <v>-7</v>
      </c>
      <c r="R107" s="19"/>
      <c r="S107" s="20"/>
      <c r="T107" s="19"/>
      <c r="U107" s="56"/>
      <c r="V107" s="22">
        <v>4</v>
      </c>
      <c r="W107" s="23">
        <v>-2</v>
      </c>
      <c r="X107" s="24">
        <v>5</v>
      </c>
      <c r="Y107" s="25" t="s">
        <v>73</v>
      </c>
      <c r="AE107" s="36">
        <f>IF(F107&gt;-G107,1,0)</f>
        <v>0</v>
      </c>
      <c r="AF107" s="37">
        <f>IF(-G107&gt;F107,1,0)</f>
        <v>1</v>
      </c>
      <c r="AG107" s="37">
        <f>IF(H107&gt;-I107,1,0)</f>
        <v>0</v>
      </c>
      <c r="AH107" s="38">
        <f>IF(-I107&gt;H107,1,0)</f>
        <v>1</v>
      </c>
      <c r="AI107" s="36">
        <f>IF(J107&gt;-K107,1,0)</f>
        <v>0</v>
      </c>
      <c r="AJ107" s="37">
        <f>IF(-K107&gt;J107,1,0)</f>
        <v>1</v>
      </c>
      <c r="AK107" s="37">
        <f>IF(L107&gt;-M107,1,0)</f>
        <v>1</v>
      </c>
      <c r="AL107" s="38">
        <f>IF(-M107&gt;L107,1,0)</f>
        <v>0</v>
      </c>
      <c r="AM107" s="36">
        <f>IF(N107&gt;-O107,1,0)</f>
        <v>0</v>
      </c>
      <c r="AN107" s="37">
        <f>IF(-O107&gt;N107,1,0)</f>
        <v>1</v>
      </c>
      <c r="AO107" s="37">
        <f>IF(P107&gt;-Q107,1,0)</f>
        <v>0</v>
      </c>
      <c r="AP107" s="38">
        <f>IF(-Q107&gt;P107,1,0)</f>
        <v>1</v>
      </c>
      <c r="AQ107" s="34">
        <f>IF(R107&gt;-S107,1,0)</f>
        <v>0</v>
      </c>
      <c r="AR107" s="19">
        <f>IF(-S107&gt;R107,1,0)</f>
        <v>0</v>
      </c>
      <c r="AS107" s="19">
        <f>IF(T107&gt;-U107,1,0)</f>
        <v>0</v>
      </c>
      <c r="AT107" s="35">
        <f>IF(-U107&gt;T107,1,0)</f>
        <v>0</v>
      </c>
      <c r="AU107" s="36">
        <f>IF(V107&gt;-W107,1,0)</f>
        <v>1</v>
      </c>
      <c r="AV107" s="37">
        <f>IF(-W107&gt;V107,1,0)</f>
        <v>0</v>
      </c>
      <c r="AW107" s="37">
        <f>IF(X107&gt;-Y107,1,0)</f>
        <v>1</v>
      </c>
      <c r="AX107" s="38">
        <f>IF(-Y107&gt;X107,1,0)</f>
        <v>0</v>
      </c>
    </row>
    <row r="108" spans="2:50" ht="14.25" customHeight="1">
      <c r="B108" s="32" t="s">
        <v>110</v>
      </c>
      <c r="C108" s="16" t="s">
        <v>72</v>
      </c>
      <c r="D108" s="17"/>
      <c r="E108" s="71"/>
      <c r="F108" s="22">
        <v>7</v>
      </c>
      <c r="G108" s="23">
        <v>-6</v>
      </c>
      <c r="H108" s="24">
        <v>5</v>
      </c>
      <c r="I108" s="25">
        <v>-6</v>
      </c>
      <c r="J108" s="22">
        <v>5</v>
      </c>
      <c r="K108" s="23">
        <v>-1</v>
      </c>
      <c r="L108" s="24">
        <v>4</v>
      </c>
      <c r="M108" s="25">
        <v>-7</v>
      </c>
      <c r="N108" s="22">
        <v>3</v>
      </c>
      <c r="O108" s="23">
        <v>-4</v>
      </c>
      <c r="P108" s="24">
        <v>1</v>
      </c>
      <c r="Q108" s="25">
        <v>-2</v>
      </c>
      <c r="R108" s="19"/>
      <c r="S108" s="20"/>
      <c r="T108" s="19"/>
      <c r="U108" s="56"/>
      <c r="V108" s="22">
        <v>4</v>
      </c>
      <c r="W108" s="23">
        <v>-5</v>
      </c>
      <c r="X108" s="24">
        <v>3</v>
      </c>
      <c r="Y108" s="25">
        <v>-1</v>
      </c>
      <c r="AE108" s="36">
        <f>IF(F108&gt;-G108,1,0)</f>
        <v>1</v>
      </c>
      <c r="AF108" s="37">
        <f>IF(-G108&gt;F108,1,0)</f>
        <v>0</v>
      </c>
      <c r="AG108" s="37">
        <f>IF(H108&gt;-I108,1,0)</f>
        <v>0</v>
      </c>
      <c r="AH108" s="38">
        <f>IF(-I108&gt;H108,1,0)</f>
        <v>1</v>
      </c>
      <c r="AI108" s="36">
        <f>IF(J108&gt;-K108,1,0)</f>
        <v>1</v>
      </c>
      <c r="AJ108" s="37">
        <f>IF(-K108&gt;J108,1,0)</f>
        <v>0</v>
      </c>
      <c r="AK108" s="37">
        <f>IF(L108&gt;-M108,1,0)</f>
        <v>0</v>
      </c>
      <c r="AL108" s="38">
        <f>IF(-M108&gt;L108,1,0)</f>
        <v>1</v>
      </c>
      <c r="AM108" s="36">
        <f>IF(N108&gt;-O108,1,0)</f>
        <v>0</v>
      </c>
      <c r="AN108" s="37">
        <f>IF(-O108&gt;N108,1,0)</f>
        <v>1</v>
      </c>
      <c r="AO108" s="37">
        <f>IF(P108&gt;-Q108,1,0)</f>
        <v>0</v>
      </c>
      <c r="AP108" s="38">
        <f>IF(-Q108&gt;P108,1,0)</f>
        <v>1</v>
      </c>
      <c r="AQ108" s="34">
        <f>IF(R108&gt;-S108,1,0)</f>
        <v>0</v>
      </c>
      <c r="AR108" s="19">
        <f>IF(-S108&gt;R108,1,0)</f>
        <v>0</v>
      </c>
      <c r="AS108" s="19">
        <f>IF(T108&gt;-U108,1,0)</f>
        <v>0</v>
      </c>
      <c r="AT108" s="35">
        <f>IF(-U108&gt;T108,1,0)</f>
        <v>0</v>
      </c>
      <c r="AU108" s="36">
        <f>IF(V108&gt;-W108,1,0)</f>
        <v>0</v>
      </c>
      <c r="AV108" s="37">
        <f>IF(-W108&gt;V108,1,0)</f>
        <v>1</v>
      </c>
      <c r="AW108" s="37">
        <f>IF(X108&gt;-Y108,1,0)</f>
        <v>1</v>
      </c>
      <c r="AX108" s="38">
        <f>IF(-Y108&gt;X108,1,0)</f>
        <v>0</v>
      </c>
    </row>
    <row r="109" spans="2:50" ht="14.25" customHeight="1">
      <c r="B109" s="32">
        <f>C107+D107</f>
        <v>72</v>
      </c>
      <c r="C109" s="39">
        <f>SUM(AE107:AE111,AG107:AG111,AI107:AI111,AK107:AK111,AM107:AM111,AO107:AO111,AQ107:AQ111,AS107:AS111,AU107:AU111,AW107:AW111)</f>
        <v>17</v>
      </c>
      <c r="D109" s="40">
        <f>SUM(AF107:AF111,AH107:AH111,AJ107:AJ111,AL107:AL111,AN107:AN111,AP107:AP111,AR107:AR111,AT107:AT111,AV107:AV111,AX107:AX111)</f>
        <v>19</v>
      </c>
      <c r="E109" s="71"/>
      <c r="F109" s="22">
        <v>3</v>
      </c>
      <c r="G109" s="23">
        <v>-1</v>
      </c>
      <c r="H109" s="24">
        <v>5</v>
      </c>
      <c r="I109" s="25">
        <v>-4</v>
      </c>
      <c r="J109" s="22">
        <v>2</v>
      </c>
      <c r="K109" s="23" t="s">
        <v>73</v>
      </c>
      <c r="L109" s="24">
        <v>7</v>
      </c>
      <c r="M109" s="25">
        <v>-8</v>
      </c>
      <c r="N109" s="22">
        <v>3</v>
      </c>
      <c r="O109" s="23">
        <v>-2</v>
      </c>
      <c r="P109" s="24">
        <v>2</v>
      </c>
      <c r="Q109" s="25">
        <v>-3</v>
      </c>
      <c r="R109" s="19"/>
      <c r="S109" s="20"/>
      <c r="T109" s="19"/>
      <c r="U109" s="56"/>
      <c r="V109" s="22">
        <v>2</v>
      </c>
      <c r="W109" s="23">
        <v>-3</v>
      </c>
      <c r="X109" s="24">
        <v>4</v>
      </c>
      <c r="Y109" s="25">
        <v>-1</v>
      </c>
      <c r="AE109" s="36">
        <f>IF(F109&gt;-G109,1,0)</f>
        <v>1</v>
      </c>
      <c r="AF109" s="37">
        <f>IF(-G109&gt;F109,1,0)</f>
        <v>0</v>
      </c>
      <c r="AG109" s="37">
        <f>IF(H109&gt;-I109,1,0)</f>
        <v>1</v>
      </c>
      <c r="AH109" s="38">
        <f>IF(-I109&gt;H109,1,0)</f>
        <v>0</v>
      </c>
      <c r="AI109" s="36">
        <f>IF(J109&gt;-K109,1,0)</f>
        <v>1</v>
      </c>
      <c r="AJ109" s="37">
        <f>IF(-K109&gt;J109,1,0)</f>
        <v>0</v>
      </c>
      <c r="AK109" s="37">
        <f>IF(L109&gt;-M109,1,0)</f>
        <v>0</v>
      </c>
      <c r="AL109" s="38">
        <f>IF(-M109&gt;L109,1,0)</f>
        <v>1</v>
      </c>
      <c r="AM109" s="36">
        <f>IF(N109&gt;-O109,1,0)</f>
        <v>1</v>
      </c>
      <c r="AN109" s="37">
        <f>IF(-O109&gt;N109,1,0)</f>
        <v>0</v>
      </c>
      <c r="AO109" s="37">
        <f>IF(P109&gt;-Q109,1,0)</f>
        <v>0</v>
      </c>
      <c r="AP109" s="38">
        <f>IF(-Q109&gt;P109,1,0)</f>
        <v>1</v>
      </c>
      <c r="AQ109" s="34">
        <f>IF(R109&gt;-S109,1,0)</f>
        <v>0</v>
      </c>
      <c r="AR109" s="19">
        <f>IF(-S109&gt;R109,1,0)</f>
        <v>0</v>
      </c>
      <c r="AS109" s="19">
        <f>IF(T109&gt;-U109,1,0)</f>
        <v>0</v>
      </c>
      <c r="AT109" s="35">
        <f>IF(-U109&gt;T109,1,0)</f>
        <v>0</v>
      </c>
      <c r="AU109" s="36">
        <f>IF(V109&gt;-W109,1,0)</f>
        <v>0</v>
      </c>
      <c r="AV109" s="37">
        <f>IF(-W109&gt;V109,1,0)</f>
        <v>1</v>
      </c>
      <c r="AW109" s="37">
        <f>IF(X109&gt;-Y109,1,0)</f>
        <v>1</v>
      </c>
      <c r="AX109" s="38">
        <f>IF(-Y109&gt;X109,1,0)</f>
        <v>0</v>
      </c>
    </row>
    <row r="110" spans="2:50" ht="14.25" customHeight="1">
      <c r="B110" s="32"/>
      <c r="C110" s="16" t="s">
        <v>74</v>
      </c>
      <c r="D110" s="17"/>
      <c r="E110" s="71"/>
      <c r="F110" s="22">
        <v>3</v>
      </c>
      <c r="G110" s="23">
        <v>-4</v>
      </c>
      <c r="H110" s="24">
        <v>11</v>
      </c>
      <c r="I110" s="25">
        <v>-4</v>
      </c>
      <c r="J110" s="22">
        <v>8</v>
      </c>
      <c r="K110" s="23">
        <v>-10</v>
      </c>
      <c r="L110" s="24">
        <v>6</v>
      </c>
      <c r="M110" s="25">
        <v>-10</v>
      </c>
      <c r="N110" s="22">
        <v>7</v>
      </c>
      <c r="O110" s="23">
        <v>-1</v>
      </c>
      <c r="P110" s="24">
        <v>1</v>
      </c>
      <c r="Q110" s="25">
        <v>-5</v>
      </c>
      <c r="R110" s="19"/>
      <c r="S110" s="20"/>
      <c r="T110" s="19"/>
      <c r="U110" s="56"/>
      <c r="V110" s="22">
        <v>8</v>
      </c>
      <c r="W110" s="23">
        <v>-2</v>
      </c>
      <c r="X110" s="24">
        <v>6</v>
      </c>
      <c r="Y110" s="25">
        <v>-5</v>
      </c>
      <c r="AE110" s="36">
        <f>IF(F110&gt;-G110,1,0)</f>
        <v>0</v>
      </c>
      <c r="AF110" s="37">
        <f>IF(-G110&gt;F110,1,0)</f>
        <v>1</v>
      </c>
      <c r="AG110" s="37">
        <f>IF(H110&gt;-I110,1,0)</f>
        <v>1</v>
      </c>
      <c r="AH110" s="38">
        <f>IF(-I110&gt;H110,1,0)</f>
        <v>0</v>
      </c>
      <c r="AI110" s="36">
        <f>IF(J110&gt;-K110,1,0)</f>
        <v>0</v>
      </c>
      <c r="AJ110" s="37">
        <f>IF(-K110&gt;J110,1,0)</f>
        <v>1</v>
      </c>
      <c r="AK110" s="37">
        <f>IF(L110&gt;-M110,1,0)</f>
        <v>0</v>
      </c>
      <c r="AL110" s="38">
        <f>IF(-M110&gt;L110,1,0)</f>
        <v>1</v>
      </c>
      <c r="AM110" s="36">
        <f>IF(N110&gt;-O110,1,0)</f>
        <v>1</v>
      </c>
      <c r="AN110" s="37">
        <f>IF(-O110&gt;N110,1,0)</f>
        <v>0</v>
      </c>
      <c r="AO110" s="37">
        <f>IF(P110&gt;-Q110,1,0)</f>
        <v>0</v>
      </c>
      <c r="AP110" s="38">
        <f>IF(-Q110&gt;P110,1,0)</f>
        <v>1</v>
      </c>
      <c r="AQ110" s="34">
        <f>IF(R110&gt;-S110,1,0)</f>
        <v>0</v>
      </c>
      <c r="AR110" s="19">
        <f>IF(-S110&gt;R110,1,0)</f>
        <v>0</v>
      </c>
      <c r="AS110" s="19">
        <f>IF(T110&gt;-U110,1,0)</f>
        <v>0</v>
      </c>
      <c r="AT110" s="35">
        <f>IF(-U110&gt;T110,1,0)</f>
        <v>0</v>
      </c>
      <c r="AU110" s="36">
        <f>IF(V110&gt;-W110,1,0)</f>
        <v>1</v>
      </c>
      <c r="AV110" s="37">
        <f>IF(-W110&gt;V110,1,0)</f>
        <v>0</v>
      </c>
      <c r="AW110" s="37">
        <f>IF(X110&gt;-Y110,1,0)</f>
        <v>1</v>
      </c>
      <c r="AX110" s="38">
        <f>IF(-Y110&gt;X110,1,0)</f>
        <v>0</v>
      </c>
    </row>
    <row r="111" spans="1:50" s="37" customFormat="1" ht="14.25" customHeight="1">
      <c r="A111" s="41"/>
      <c r="B111" s="70"/>
      <c r="C111" s="43">
        <f>SUM(AR92:AR116,AT92:AT116)</f>
        <v>20</v>
      </c>
      <c r="D111" s="44">
        <f>SUM(AQ92:AQ116,AS92:AS116)</f>
        <v>16</v>
      </c>
      <c r="E111" s="72"/>
      <c r="F111" s="48">
        <v>1</v>
      </c>
      <c r="G111" s="49">
        <v>-6</v>
      </c>
      <c r="H111" s="50"/>
      <c r="I111" s="51"/>
      <c r="J111" s="48">
        <v>2</v>
      </c>
      <c r="K111" s="49" t="s">
        <v>73</v>
      </c>
      <c r="L111" s="50"/>
      <c r="M111" s="51"/>
      <c r="N111" s="48">
        <v>3</v>
      </c>
      <c r="O111" s="49">
        <v>-12</v>
      </c>
      <c r="P111" s="50"/>
      <c r="Q111" s="51"/>
      <c r="R111" s="46"/>
      <c r="S111" s="47"/>
      <c r="T111" s="46"/>
      <c r="U111" s="57"/>
      <c r="V111" s="48">
        <v>9</v>
      </c>
      <c r="W111" s="49">
        <v>-5</v>
      </c>
      <c r="X111" s="50"/>
      <c r="Y111" s="51"/>
      <c r="AE111" s="54">
        <f>IF(F111&gt;-G111,1,0)</f>
        <v>0</v>
      </c>
      <c r="AF111" s="42">
        <f>IF(-G111&gt;F111,1,0)</f>
        <v>1</v>
      </c>
      <c r="AG111" s="42">
        <f>IF(H111&gt;-I111,1,0)</f>
        <v>0</v>
      </c>
      <c r="AH111" s="55">
        <f>IF(-I111&gt;H111,1,0)</f>
        <v>0</v>
      </c>
      <c r="AI111" s="54">
        <f>IF(J111&gt;-K111,1,0)</f>
        <v>1</v>
      </c>
      <c r="AJ111" s="42">
        <f>IF(-K111&gt;J111,1,0)</f>
        <v>0</v>
      </c>
      <c r="AK111" s="42">
        <f>IF(L111&gt;-M111,1,0)</f>
        <v>0</v>
      </c>
      <c r="AL111" s="55">
        <f>IF(-M111&gt;L111,1,0)</f>
        <v>0</v>
      </c>
      <c r="AM111" s="54">
        <f>IF(N111&gt;-O111,1,0)</f>
        <v>0</v>
      </c>
      <c r="AN111" s="42">
        <f>IF(-O111&gt;N111,1,0)</f>
        <v>1</v>
      </c>
      <c r="AO111" s="42">
        <f>IF(P111&gt;-Q111,1,0)</f>
        <v>0</v>
      </c>
      <c r="AP111" s="55">
        <f>IF(-Q111&gt;P111,1,0)</f>
        <v>0</v>
      </c>
      <c r="AQ111" s="52">
        <f>IF(R111&gt;-S111,1,0)</f>
        <v>0</v>
      </c>
      <c r="AR111" s="46">
        <f>IF(-S111&gt;R111,1,0)</f>
        <v>0</v>
      </c>
      <c r="AS111" s="46">
        <f>IF(T111&gt;-U111,1,0)</f>
        <v>0</v>
      </c>
      <c r="AT111" s="53">
        <f>IF(-U111&gt;T111,1,0)</f>
        <v>0</v>
      </c>
      <c r="AU111" s="54">
        <f>IF(V111&gt;-W111,1,0)</f>
        <v>1</v>
      </c>
      <c r="AV111" s="42">
        <f>IF(-W111&gt;V111,1,0)</f>
        <v>0</v>
      </c>
      <c r="AW111" s="42">
        <f>IF(X111&gt;-Y111,1,0)</f>
        <v>0</v>
      </c>
      <c r="AX111" s="55">
        <f>IF(-Y111&gt;X111,1,0)</f>
        <v>0</v>
      </c>
    </row>
    <row r="112" spans="2:50" ht="14.25" customHeight="1">
      <c r="B112" s="15" t="s">
        <v>52</v>
      </c>
      <c r="C112" s="16">
        <f>SUM(C114,C116)</f>
        <v>30</v>
      </c>
      <c r="D112" s="17">
        <f>SUM(D114,D116)</f>
        <v>42</v>
      </c>
      <c r="E112" s="33">
        <f>C112/(C112+D112)</f>
        <v>0.4166666666666667</v>
      </c>
      <c r="F112" s="22">
        <v>2</v>
      </c>
      <c r="G112" s="23">
        <v>-8</v>
      </c>
      <c r="H112" s="24">
        <v>6</v>
      </c>
      <c r="I112" s="25">
        <v>-4</v>
      </c>
      <c r="J112" s="22">
        <v>4</v>
      </c>
      <c r="K112" s="23">
        <v>-7</v>
      </c>
      <c r="L112" s="24">
        <v>0</v>
      </c>
      <c r="M112" s="25">
        <v>-6</v>
      </c>
      <c r="N112" s="22">
        <v>0</v>
      </c>
      <c r="O112" s="23">
        <v>-5</v>
      </c>
      <c r="P112" s="24">
        <v>6</v>
      </c>
      <c r="Q112" s="25">
        <v>-2</v>
      </c>
      <c r="R112" s="22">
        <v>7</v>
      </c>
      <c r="S112" s="23">
        <v>-1</v>
      </c>
      <c r="T112" s="24">
        <v>0</v>
      </c>
      <c r="U112" s="25">
        <v>-1</v>
      </c>
      <c r="V112" s="19"/>
      <c r="W112" s="20"/>
      <c r="X112" s="19"/>
      <c r="Y112" s="56"/>
      <c r="AE112" s="36">
        <f>IF(F112&gt;-G112,1,0)</f>
        <v>0</v>
      </c>
      <c r="AF112" s="37">
        <f>IF(-G112&gt;F112,1,0)</f>
        <v>1</v>
      </c>
      <c r="AG112" s="37">
        <f>IF(H112&gt;-I112,1,0)</f>
        <v>1</v>
      </c>
      <c r="AH112" s="38">
        <f>IF(-I112&gt;H112,1,0)</f>
        <v>0</v>
      </c>
      <c r="AI112" s="36">
        <f>IF(J112&gt;-K112,1,0)</f>
        <v>0</v>
      </c>
      <c r="AJ112" s="37">
        <f>IF(-K112&gt;J112,1,0)</f>
        <v>1</v>
      </c>
      <c r="AK112" s="37">
        <f>IF(L112&gt;-M112,1,0)</f>
        <v>0</v>
      </c>
      <c r="AL112" s="38">
        <f>IF(-M112&gt;L112,1,0)</f>
        <v>1</v>
      </c>
      <c r="AM112" s="36">
        <f>IF(N112&gt;-O112,1,0)</f>
        <v>0</v>
      </c>
      <c r="AN112" s="37">
        <f>IF(-O112&gt;N112,1,0)</f>
        <v>1</v>
      </c>
      <c r="AO112" s="37">
        <f>IF(P112&gt;-Q112,1,0)</f>
        <v>1</v>
      </c>
      <c r="AP112" s="38">
        <f>IF(-Q112&gt;P112,1,0)</f>
        <v>0</v>
      </c>
      <c r="AQ112" s="36">
        <f>IF(R112&gt;-S112,1,0)</f>
        <v>1</v>
      </c>
      <c r="AR112" s="37">
        <f>IF(-S112&gt;R112,1,0)</f>
        <v>0</v>
      </c>
      <c r="AS112" s="37">
        <f>IF(T112&gt;-U112,1,0)</f>
        <v>0</v>
      </c>
      <c r="AT112" s="38">
        <f>IF(-U112&gt;T112,1,0)</f>
        <v>1</v>
      </c>
      <c r="AU112" s="34">
        <f>IF(V112&gt;-W112,1,0)</f>
        <v>0</v>
      </c>
      <c r="AV112" s="19">
        <f>IF(-W112&gt;V112,1,0)</f>
        <v>0</v>
      </c>
      <c r="AW112" s="19">
        <f>IF(X112&gt;-Y112,1,0)</f>
        <v>0</v>
      </c>
      <c r="AX112" s="35">
        <f>IF(-Y112&gt;X112,1,0)</f>
        <v>0</v>
      </c>
    </row>
    <row r="113" spans="2:50" ht="14.25" customHeight="1">
      <c r="B113" s="32" t="s">
        <v>111</v>
      </c>
      <c r="C113" s="16" t="s">
        <v>72</v>
      </c>
      <c r="D113" s="17"/>
      <c r="E113" s="71"/>
      <c r="F113" s="22">
        <v>4</v>
      </c>
      <c r="G113" s="23">
        <v>-3</v>
      </c>
      <c r="H113" s="24">
        <v>1</v>
      </c>
      <c r="I113" s="25">
        <v>-2</v>
      </c>
      <c r="J113" s="22">
        <v>7</v>
      </c>
      <c r="K113" s="23">
        <v>-14</v>
      </c>
      <c r="L113" s="24">
        <v>1</v>
      </c>
      <c r="M113" s="25">
        <v>-9</v>
      </c>
      <c r="N113" s="22">
        <v>7</v>
      </c>
      <c r="O113" s="23">
        <v>-2</v>
      </c>
      <c r="P113" s="24">
        <v>0</v>
      </c>
      <c r="Q113" s="25">
        <v>-4</v>
      </c>
      <c r="R113" s="22">
        <v>1</v>
      </c>
      <c r="S113" s="23">
        <v>-7</v>
      </c>
      <c r="T113" s="24">
        <v>9</v>
      </c>
      <c r="U113" s="25">
        <v>-3</v>
      </c>
      <c r="V113" s="19"/>
      <c r="W113" s="20"/>
      <c r="X113" s="19"/>
      <c r="Y113" s="56"/>
      <c r="AE113" s="36">
        <f>IF(F113&gt;-G113,1,0)</f>
        <v>1</v>
      </c>
      <c r="AF113" s="37">
        <f>IF(-G113&gt;F113,1,0)</f>
        <v>0</v>
      </c>
      <c r="AG113" s="37">
        <f>IF(H113&gt;-I113,1,0)</f>
        <v>0</v>
      </c>
      <c r="AH113" s="38">
        <f>IF(-I113&gt;H113,1,0)</f>
        <v>1</v>
      </c>
      <c r="AI113" s="36">
        <f>IF(J113&gt;-K113,1,0)</f>
        <v>0</v>
      </c>
      <c r="AJ113" s="37">
        <f>IF(-K113&gt;J113,1,0)</f>
        <v>1</v>
      </c>
      <c r="AK113" s="37">
        <f>IF(L113&gt;-M113,1,0)</f>
        <v>0</v>
      </c>
      <c r="AL113" s="38">
        <f>IF(-M113&gt;L113,1,0)</f>
        <v>1</v>
      </c>
      <c r="AM113" s="36">
        <f>IF(N113&gt;-O113,1,0)</f>
        <v>1</v>
      </c>
      <c r="AN113" s="37">
        <f>IF(-O113&gt;N113,1,0)</f>
        <v>0</v>
      </c>
      <c r="AO113" s="37">
        <f>IF(P113&gt;-Q113,1,0)</f>
        <v>0</v>
      </c>
      <c r="AP113" s="38">
        <f>IF(-Q113&gt;P113,1,0)</f>
        <v>1</v>
      </c>
      <c r="AQ113" s="36">
        <f>IF(R113&gt;-S113,1,0)</f>
        <v>0</v>
      </c>
      <c r="AR113" s="37">
        <f>IF(-S113&gt;R113,1,0)</f>
        <v>1</v>
      </c>
      <c r="AS113" s="37">
        <f>IF(T113&gt;-U113,1,0)</f>
        <v>1</v>
      </c>
      <c r="AT113" s="38">
        <f>IF(-U113&gt;T113,1,0)</f>
        <v>0</v>
      </c>
      <c r="AU113" s="34">
        <f>IF(V113&gt;-W113,1,0)</f>
        <v>0</v>
      </c>
      <c r="AV113" s="19">
        <f>IF(-W113&gt;V113,1,0)</f>
        <v>0</v>
      </c>
      <c r="AW113" s="19">
        <f>IF(X113&gt;-Y113,1,0)</f>
        <v>0</v>
      </c>
      <c r="AX113" s="35">
        <f>IF(-Y113&gt;X113,1,0)</f>
        <v>0</v>
      </c>
    </row>
    <row r="114" spans="2:50" ht="14.25" customHeight="1">
      <c r="B114" s="32">
        <f>C112+D112</f>
        <v>72</v>
      </c>
      <c r="C114" s="39">
        <f>SUM(AE112:AE116,AG112:AG116,AI112:AI116,AK112:AK116,AM112:AM116,AO112:AO116,AQ112:AQ116,AS112:AS116,AU112:AU116,AW112:AW116)</f>
        <v>14</v>
      </c>
      <c r="D114" s="40">
        <f>SUM(AF112:AF116,AH112:AH116,AJ112:AJ116,AL112:AL116,AN112:AN116,AP112:AP116,AR112:AR116,AT112:AT116,AV112:AV116,AX112:AX116)</f>
        <v>22</v>
      </c>
      <c r="E114" s="71"/>
      <c r="F114" s="22">
        <v>5</v>
      </c>
      <c r="G114" s="23">
        <v>-2</v>
      </c>
      <c r="H114" s="24">
        <v>2</v>
      </c>
      <c r="I114" s="25">
        <v>-7</v>
      </c>
      <c r="J114" s="22">
        <v>7</v>
      </c>
      <c r="K114" s="23">
        <v>-5</v>
      </c>
      <c r="L114" s="24">
        <v>2</v>
      </c>
      <c r="M114" s="25">
        <v>-5</v>
      </c>
      <c r="N114" s="22">
        <v>1</v>
      </c>
      <c r="O114" s="23">
        <v>-4</v>
      </c>
      <c r="P114" s="24">
        <v>6</v>
      </c>
      <c r="Q114" s="25" t="s">
        <v>73</v>
      </c>
      <c r="R114" s="22">
        <v>3</v>
      </c>
      <c r="S114" s="23">
        <v>-9</v>
      </c>
      <c r="T114" s="24">
        <v>0</v>
      </c>
      <c r="U114" s="25">
        <v>-1</v>
      </c>
      <c r="V114" s="19"/>
      <c r="W114" s="20"/>
      <c r="X114" s="19"/>
      <c r="Y114" s="56"/>
      <c r="AE114" s="36">
        <f>IF(F114&gt;-G114,1,0)</f>
        <v>1</v>
      </c>
      <c r="AF114" s="37">
        <f>IF(-G114&gt;F114,1,0)</f>
        <v>0</v>
      </c>
      <c r="AG114" s="37">
        <f>IF(H114&gt;-I114,1,0)</f>
        <v>0</v>
      </c>
      <c r="AH114" s="38">
        <f>IF(-I114&gt;H114,1,0)</f>
        <v>1</v>
      </c>
      <c r="AI114" s="36">
        <f>IF(J114&gt;-K114,1,0)</f>
        <v>1</v>
      </c>
      <c r="AJ114" s="37">
        <f>IF(-K114&gt;J114,1,0)</f>
        <v>0</v>
      </c>
      <c r="AK114" s="37">
        <f>IF(L114&gt;-M114,1,0)</f>
        <v>0</v>
      </c>
      <c r="AL114" s="38">
        <f>IF(-M114&gt;L114,1,0)</f>
        <v>1</v>
      </c>
      <c r="AM114" s="36">
        <f>IF(N114&gt;-O114,1,0)</f>
        <v>0</v>
      </c>
      <c r="AN114" s="37">
        <f>IF(-O114&gt;N114,1,0)</f>
        <v>1</v>
      </c>
      <c r="AO114" s="37">
        <f>IF(P114&gt;-Q114,1,0)</f>
        <v>1</v>
      </c>
      <c r="AP114" s="38">
        <f>IF(-Q114&gt;P114,1,0)</f>
        <v>0</v>
      </c>
      <c r="AQ114" s="36">
        <f>IF(R114&gt;-S114,1,0)</f>
        <v>0</v>
      </c>
      <c r="AR114" s="37">
        <f>IF(-S114&gt;R114,1,0)</f>
        <v>1</v>
      </c>
      <c r="AS114" s="37">
        <f>IF(T114&gt;-U114,1,0)</f>
        <v>0</v>
      </c>
      <c r="AT114" s="38">
        <f>IF(-U114&gt;T114,1,0)</f>
        <v>1</v>
      </c>
      <c r="AU114" s="34">
        <f>IF(V114&gt;-W114,1,0)</f>
        <v>0</v>
      </c>
      <c r="AV114" s="19">
        <f>IF(-W114&gt;V114,1,0)</f>
        <v>0</v>
      </c>
      <c r="AW114" s="19">
        <f>IF(X114&gt;-Y114,1,0)</f>
        <v>0</v>
      </c>
      <c r="AX114" s="35">
        <f>IF(-Y114&gt;X114,1,0)</f>
        <v>0</v>
      </c>
    </row>
    <row r="115" spans="2:50" ht="14.25" customHeight="1">
      <c r="B115" s="32"/>
      <c r="C115" s="16" t="s">
        <v>74</v>
      </c>
      <c r="D115" s="17"/>
      <c r="E115" s="71"/>
      <c r="F115" s="22">
        <v>3</v>
      </c>
      <c r="G115" s="23">
        <v>-2</v>
      </c>
      <c r="H115" s="24">
        <v>2</v>
      </c>
      <c r="I115" s="25">
        <v>-1</v>
      </c>
      <c r="J115" s="22">
        <v>0</v>
      </c>
      <c r="K115" s="23">
        <v>-1</v>
      </c>
      <c r="L115" s="24">
        <v>6</v>
      </c>
      <c r="M115" s="25">
        <v>-7</v>
      </c>
      <c r="N115" s="22">
        <v>2</v>
      </c>
      <c r="O115" s="23">
        <v>-10</v>
      </c>
      <c r="P115" s="24">
        <v>4</v>
      </c>
      <c r="Q115" s="25">
        <v>-2</v>
      </c>
      <c r="R115" s="22">
        <v>4</v>
      </c>
      <c r="S115" s="23" t="s">
        <v>73</v>
      </c>
      <c r="T115" s="24">
        <v>10</v>
      </c>
      <c r="U115" s="25">
        <v>-16</v>
      </c>
      <c r="V115" s="19"/>
      <c r="W115" s="20"/>
      <c r="X115" s="19"/>
      <c r="Y115" s="56"/>
      <c r="AE115" s="36">
        <f>IF(F115&gt;-G115,1,0)</f>
        <v>1</v>
      </c>
      <c r="AF115" s="37">
        <f>IF(-G115&gt;F115,1,0)</f>
        <v>0</v>
      </c>
      <c r="AG115" s="37">
        <f>IF(H115&gt;-I115,1,0)</f>
        <v>1</v>
      </c>
      <c r="AH115" s="38">
        <f>IF(-I115&gt;H115,1,0)</f>
        <v>0</v>
      </c>
      <c r="AI115" s="36">
        <f>IF(J115&gt;-K115,1,0)</f>
        <v>0</v>
      </c>
      <c r="AJ115" s="37">
        <f>IF(-K115&gt;J115,1,0)</f>
        <v>1</v>
      </c>
      <c r="AK115" s="37">
        <f>IF(L115&gt;-M115,1,0)</f>
        <v>0</v>
      </c>
      <c r="AL115" s="38">
        <f>IF(-M115&gt;L115,1,0)</f>
        <v>1</v>
      </c>
      <c r="AM115" s="36">
        <f>IF(N115&gt;-O115,1,0)</f>
        <v>0</v>
      </c>
      <c r="AN115" s="37">
        <f>IF(-O115&gt;N115,1,0)</f>
        <v>1</v>
      </c>
      <c r="AO115" s="37">
        <f>IF(P115&gt;-Q115,1,0)</f>
        <v>1</v>
      </c>
      <c r="AP115" s="38">
        <f>IF(-Q115&gt;P115,1,0)</f>
        <v>0</v>
      </c>
      <c r="AQ115" s="36">
        <f>IF(R115&gt;-S115,1,0)</f>
        <v>1</v>
      </c>
      <c r="AR115" s="37">
        <f>IF(-S115&gt;R115,1,0)</f>
        <v>0</v>
      </c>
      <c r="AS115" s="37">
        <f>IF(T115&gt;-U115,1,0)</f>
        <v>0</v>
      </c>
      <c r="AT115" s="38">
        <f>IF(-U115&gt;T115,1,0)</f>
        <v>1</v>
      </c>
      <c r="AU115" s="34">
        <f>IF(V115&gt;-W115,1,0)</f>
        <v>0</v>
      </c>
      <c r="AV115" s="19">
        <f>IF(-W115&gt;V115,1,0)</f>
        <v>0</v>
      </c>
      <c r="AW115" s="19">
        <f>IF(X115&gt;-Y115,1,0)</f>
        <v>0</v>
      </c>
      <c r="AX115" s="35">
        <f>IF(-Y115&gt;X115,1,0)</f>
        <v>0</v>
      </c>
    </row>
    <row r="116" spans="1:50" s="37" customFormat="1" ht="14.25" customHeight="1">
      <c r="A116" s="41"/>
      <c r="B116" s="73"/>
      <c r="C116" s="59">
        <f>SUM(AV92:AV116,AX92:AX116)</f>
        <v>16</v>
      </c>
      <c r="D116" s="60">
        <f>SUM(AU92:AU116,AW92:AW116)</f>
        <v>20</v>
      </c>
      <c r="E116" s="12"/>
      <c r="F116" s="62">
        <v>6</v>
      </c>
      <c r="G116" s="63">
        <v>-8</v>
      </c>
      <c r="H116" s="64"/>
      <c r="I116" s="65"/>
      <c r="J116" s="62">
        <v>8</v>
      </c>
      <c r="K116" s="63">
        <v>-1</v>
      </c>
      <c r="L116" s="64"/>
      <c r="M116" s="65"/>
      <c r="N116" s="62">
        <v>2</v>
      </c>
      <c r="O116" s="63">
        <v>-3</v>
      </c>
      <c r="P116" s="64"/>
      <c r="Q116" s="65"/>
      <c r="R116" s="62">
        <v>0</v>
      </c>
      <c r="S116" s="63">
        <v>-2</v>
      </c>
      <c r="T116" s="64"/>
      <c r="U116" s="65"/>
      <c r="V116" s="66"/>
      <c r="W116" s="67"/>
      <c r="X116" s="66"/>
      <c r="Y116" s="68"/>
      <c r="AE116" s="54">
        <f>IF(F116&gt;-G116,1,0)</f>
        <v>0</v>
      </c>
      <c r="AF116" s="42">
        <f>IF(-G116&gt;F116,1,0)</f>
        <v>1</v>
      </c>
      <c r="AG116" s="42">
        <f>IF(H116&gt;-I116,1,0)</f>
        <v>0</v>
      </c>
      <c r="AH116" s="55">
        <f>IF(-I116&gt;H116,1,0)</f>
        <v>0</v>
      </c>
      <c r="AI116" s="54">
        <f>IF(J116&gt;-K116,1,0)</f>
        <v>1</v>
      </c>
      <c r="AJ116" s="42">
        <f>IF(-K116&gt;J116,1,0)</f>
        <v>0</v>
      </c>
      <c r="AK116" s="42">
        <f>IF(L116&gt;-M116,1,0)</f>
        <v>0</v>
      </c>
      <c r="AL116" s="55">
        <f>IF(-M116&gt;L116,1,0)</f>
        <v>0</v>
      </c>
      <c r="AM116" s="54">
        <f>IF(N116&gt;-O116,1,0)</f>
        <v>0</v>
      </c>
      <c r="AN116" s="42">
        <f>IF(-O116&gt;N116,1,0)</f>
        <v>1</v>
      </c>
      <c r="AO116" s="42">
        <f>IF(P116&gt;-Q116,1,0)</f>
        <v>0</v>
      </c>
      <c r="AP116" s="55">
        <f>IF(-Q116&gt;P116,1,0)</f>
        <v>0</v>
      </c>
      <c r="AQ116" s="54">
        <f>IF(R116&gt;-S116,1,0)</f>
        <v>0</v>
      </c>
      <c r="AR116" s="42">
        <f>IF(-S116&gt;R116,1,0)</f>
        <v>1</v>
      </c>
      <c r="AS116" s="42">
        <f>IF(T116&gt;-U116,1,0)</f>
        <v>0</v>
      </c>
      <c r="AT116" s="55">
        <f>IF(-U116&gt;T116,1,0)</f>
        <v>0</v>
      </c>
      <c r="AU116" s="52">
        <f>IF(V116&gt;-W116,1,0)</f>
        <v>0</v>
      </c>
      <c r="AV116" s="46">
        <f>IF(-W116&gt;V116,1,0)</f>
        <v>0</v>
      </c>
      <c r="AW116" s="46">
        <f>IF(X116&gt;-Y116,1,0)</f>
        <v>0</v>
      </c>
      <c r="AX116" s="53">
        <f>IF(-Y116&gt;X116,1,0)</f>
        <v>0</v>
      </c>
    </row>
    <row r="117" spans="23:25" ht="14.25" customHeight="1">
      <c r="W117" s="9"/>
      <c r="Y117" s="9"/>
    </row>
    <row r="118" spans="2:25" ht="14.25" customHeight="1">
      <c r="B118" s="7" t="s">
        <v>79</v>
      </c>
      <c r="W118" s="9"/>
      <c r="Y118" s="9"/>
    </row>
    <row r="119" spans="23:25" ht="14.25" customHeight="1">
      <c r="W119" s="9"/>
      <c r="Y119" s="9"/>
    </row>
    <row r="120" spans="2:29" ht="14.25" customHeight="1">
      <c r="B120" s="11" t="s">
        <v>79</v>
      </c>
      <c r="C120" s="11" t="s">
        <v>63</v>
      </c>
      <c r="D120" s="11" t="s">
        <v>64</v>
      </c>
      <c r="E120" s="12"/>
      <c r="F120" s="11" t="s">
        <v>112</v>
      </c>
      <c r="G120" s="13"/>
      <c r="H120" s="11"/>
      <c r="I120" s="13"/>
      <c r="J120" s="11" t="s">
        <v>113</v>
      </c>
      <c r="K120" s="13"/>
      <c r="L120" s="11"/>
      <c r="M120" s="14"/>
      <c r="N120" s="11" t="s">
        <v>114</v>
      </c>
      <c r="O120" s="13"/>
      <c r="P120" s="11"/>
      <c r="Q120" s="13"/>
      <c r="R120" s="11" t="s">
        <v>115</v>
      </c>
      <c r="S120" s="13"/>
      <c r="T120" s="11"/>
      <c r="U120" s="13"/>
      <c r="V120" s="11" t="s">
        <v>116</v>
      </c>
      <c r="W120" s="13"/>
      <c r="X120" s="11"/>
      <c r="Y120" s="13"/>
      <c r="Z120" s="79" t="s">
        <v>82</v>
      </c>
      <c r="AA120" s="80"/>
      <c r="AB120" s="79"/>
      <c r="AC120" s="80"/>
    </row>
    <row r="121" spans="2:54" ht="14.25" customHeight="1">
      <c r="B121" s="7" t="s">
        <v>28</v>
      </c>
      <c r="C121" s="16">
        <f>SUM(C123,C125)</f>
        <v>39</v>
      </c>
      <c r="D121" s="17">
        <f>SUM(D123,D125)</f>
        <v>39</v>
      </c>
      <c r="E121" s="18">
        <f>C121/(C121+D121)</f>
        <v>0.5</v>
      </c>
      <c r="F121" s="19"/>
      <c r="G121" s="20"/>
      <c r="H121" s="19"/>
      <c r="I121" s="21"/>
      <c r="J121" s="22">
        <v>8</v>
      </c>
      <c r="K121" s="23" t="s">
        <v>73</v>
      </c>
      <c r="L121" s="24">
        <v>2</v>
      </c>
      <c r="M121" s="25">
        <v>-5</v>
      </c>
      <c r="N121" s="22">
        <v>11</v>
      </c>
      <c r="O121" s="23">
        <v>-6</v>
      </c>
      <c r="P121" s="24">
        <v>2</v>
      </c>
      <c r="Q121" s="25">
        <v>-7</v>
      </c>
      <c r="R121" s="22">
        <v>5</v>
      </c>
      <c r="S121" s="23">
        <v>-4</v>
      </c>
      <c r="T121" s="24">
        <v>1</v>
      </c>
      <c r="U121" s="25">
        <v>-8</v>
      </c>
      <c r="V121" s="22">
        <v>4</v>
      </c>
      <c r="W121" s="23">
        <v>-3</v>
      </c>
      <c r="X121" s="24">
        <v>2</v>
      </c>
      <c r="Y121" s="25">
        <v>-5</v>
      </c>
      <c r="Z121" s="22">
        <v>7</v>
      </c>
      <c r="AA121" s="23">
        <v>-1</v>
      </c>
      <c r="AB121" s="24">
        <v>4</v>
      </c>
      <c r="AC121" s="25">
        <v>-3</v>
      </c>
      <c r="AE121" s="26">
        <f>IF(F121&gt;-G121,1,0)</f>
        <v>0</v>
      </c>
      <c r="AF121" s="27">
        <f>IF(-G121&gt;F121,1,0)</f>
        <v>0</v>
      </c>
      <c r="AG121" s="27">
        <f>IF(H121&gt;-I121,1,0)</f>
        <v>0</v>
      </c>
      <c r="AH121" s="28">
        <f>IF(-I121&gt;H121,1,0)</f>
        <v>0</v>
      </c>
      <c r="AI121" s="29">
        <f>IF(J121&gt;-K121,1,0)</f>
        <v>1</v>
      </c>
      <c r="AJ121" s="30">
        <f>IF(-K121&gt;J121,1,0)</f>
        <v>0</v>
      </c>
      <c r="AK121" s="30">
        <f>IF(L121&gt;-M121,1,0)</f>
        <v>0</v>
      </c>
      <c r="AL121" s="31">
        <f>IF(-M121&gt;L121,1,0)</f>
        <v>1</v>
      </c>
      <c r="AM121" s="29">
        <f>IF(N121&gt;-O121,1,0)</f>
        <v>1</v>
      </c>
      <c r="AN121" s="30">
        <f>IF(-O121&gt;N121,1,0)</f>
        <v>0</v>
      </c>
      <c r="AO121" s="30">
        <f>IF(P121&gt;-Q121,1,0)</f>
        <v>0</v>
      </c>
      <c r="AP121" s="31">
        <f>IF(-Q121&gt;P121,1,0)</f>
        <v>1</v>
      </c>
      <c r="AQ121" s="29">
        <f>IF(R121&gt;-S121,1,0)</f>
        <v>1</v>
      </c>
      <c r="AR121" s="30">
        <f>IF(-S121&gt;R121,1,0)</f>
        <v>0</v>
      </c>
      <c r="AS121" s="30">
        <f>IF(T121&gt;-U121,1,0)</f>
        <v>0</v>
      </c>
      <c r="AT121" s="31">
        <f>IF(-U121&gt;T121,1,0)</f>
        <v>1</v>
      </c>
      <c r="AU121" s="29">
        <f>IF(V121&gt;-W121,1,0)</f>
        <v>1</v>
      </c>
      <c r="AV121" s="30">
        <f>IF(-W121&gt;V121,1,0)</f>
        <v>0</v>
      </c>
      <c r="AW121" s="30">
        <f>IF(X121&gt;-Y121,1,0)</f>
        <v>0</v>
      </c>
      <c r="AX121" s="31">
        <f>IF(-Y121&gt;X121,1,0)</f>
        <v>1</v>
      </c>
      <c r="AY121" s="29">
        <f>IF(Z121&gt;-AA121,1,0)</f>
        <v>1</v>
      </c>
      <c r="AZ121" s="30">
        <f>IF(-AA121&gt;Z121,1,0)</f>
        <v>0</v>
      </c>
      <c r="BA121" s="30">
        <f>IF(AB121&gt;-AC121,1,0)</f>
        <v>1</v>
      </c>
      <c r="BB121" s="31">
        <f>IF(-AC121&gt;AB121,1,0)</f>
        <v>0</v>
      </c>
    </row>
    <row r="122" spans="2:54" ht="14.25" customHeight="1">
      <c r="B122" s="69" t="s">
        <v>117</v>
      </c>
      <c r="C122" s="81" t="s">
        <v>72</v>
      </c>
      <c r="D122" s="82"/>
      <c r="E122" s="33"/>
      <c r="F122" s="19"/>
      <c r="G122" s="20"/>
      <c r="H122" s="19"/>
      <c r="I122" s="20"/>
      <c r="J122" s="22">
        <v>1</v>
      </c>
      <c r="K122" s="23">
        <v>-4</v>
      </c>
      <c r="L122" s="24"/>
      <c r="M122" s="25"/>
      <c r="N122" s="22">
        <v>6</v>
      </c>
      <c r="O122" s="23">
        <v>-3</v>
      </c>
      <c r="P122" s="24">
        <v>7</v>
      </c>
      <c r="Q122" s="25">
        <v>-3</v>
      </c>
      <c r="R122" s="22">
        <v>7</v>
      </c>
      <c r="S122" s="23">
        <v>-1</v>
      </c>
      <c r="T122" s="24"/>
      <c r="U122" s="25"/>
      <c r="V122" s="22">
        <v>0</v>
      </c>
      <c r="W122" s="23">
        <v>-2</v>
      </c>
      <c r="X122" s="24">
        <v>2</v>
      </c>
      <c r="Y122" s="25">
        <v>-5</v>
      </c>
      <c r="Z122" s="22">
        <v>0</v>
      </c>
      <c r="AA122" s="23">
        <v>-5</v>
      </c>
      <c r="AB122" s="24">
        <v>7</v>
      </c>
      <c r="AC122" s="25">
        <v>-1</v>
      </c>
      <c r="AE122" s="34">
        <f>IF(F122&gt;-G122,1,0)</f>
        <v>0</v>
      </c>
      <c r="AF122" s="19">
        <f>IF(-G122&gt;F122,1,0)</f>
        <v>0</v>
      </c>
      <c r="AG122" s="19">
        <f>IF(H122&gt;-I122,1,0)</f>
        <v>0</v>
      </c>
      <c r="AH122" s="35">
        <f>IF(-I122&gt;H122,1,0)</f>
        <v>0</v>
      </c>
      <c r="AI122" s="36">
        <f>IF(J122&gt;-K122,1,0)</f>
        <v>0</v>
      </c>
      <c r="AJ122" s="37">
        <f>IF(-K122&gt;J122,1,0)</f>
        <v>1</v>
      </c>
      <c r="AK122" s="37">
        <f>IF(L122&gt;-M122,1,0)</f>
        <v>0</v>
      </c>
      <c r="AL122" s="38">
        <f>IF(-M122&gt;L122,1,0)</f>
        <v>0</v>
      </c>
      <c r="AM122" s="36">
        <f>IF(N122&gt;-O122,1,0)</f>
        <v>1</v>
      </c>
      <c r="AN122" s="37">
        <f>IF(-O122&gt;N122,1,0)</f>
        <v>0</v>
      </c>
      <c r="AO122" s="37">
        <f>IF(P122&gt;-Q122,1,0)</f>
        <v>1</v>
      </c>
      <c r="AP122" s="38">
        <f>IF(-Q122&gt;P122,1,0)</f>
        <v>0</v>
      </c>
      <c r="AQ122" s="36">
        <f>IF(R122&gt;-S122,1,0)</f>
        <v>1</v>
      </c>
      <c r="AR122" s="37">
        <f>IF(-S122&gt;R122,1,0)</f>
        <v>0</v>
      </c>
      <c r="AS122" s="37">
        <f>IF(T122&gt;-U122,1,0)</f>
        <v>0</v>
      </c>
      <c r="AT122" s="38">
        <f>IF(-U122&gt;T122,1,0)</f>
        <v>0</v>
      </c>
      <c r="AU122" s="36">
        <f>IF(V122&gt;-W122,1,0)</f>
        <v>0</v>
      </c>
      <c r="AV122" s="37">
        <f>IF(-W122&gt;V122,1,0)</f>
        <v>1</v>
      </c>
      <c r="AW122" s="37">
        <f>IF(X122&gt;-Y122,1,0)</f>
        <v>0</v>
      </c>
      <c r="AX122" s="38">
        <f>IF(-Y122&gt;X122,1,0)</f>
        <v>1</v>
      </c>
      <c r="AY122" s="36">
        <f>IF(Z122&gt;-AA122,1,0)</f>
        <v>0</v>
      </c>
      <c r="AZ122" s="37">
        <f>IF(-AA122&gt;Z122,1,0)</f>
        <v>1</v>
      </c>
      <c r="BA122" s="37">
        <f>IF(AB122&gt;-AC122,1,0)</f>
        <v>1</v>
      </c>
      <c r="BB122" s="38">
        <f>IF(-AC122&gt;AB122,1,0)</f>
        <v>0</v>
      </c>
    </row>
    <row r="123" spans="2:54" ht="14.25" customHeight="1">
      <c r="B123" s="32">
        <f>C121+D121</f>
        <v>78</v>
      </c>
      <c r="C123" s="39">
        <f>SUM(AE121:AE125,AG121:AG125,AI121:AI125,AK121:AK125,AM121:AM125,AO121:AO125,AQ121:AQ125,AS121:AS125,AU121:AU125,AW121:AW125,AY121:AY125,BA121:BA125)</f>
        <v>20</v>
      </c>
      <c r="D123" s="40">
        <f>SUM(AF121:AF125,AH121:AH125,AJ121:AJ125,AL121:AL125,AN121:AN125,AP121:AP125,AR121:AR125,AT121:AT125,AV121:AV125,AX121:AX125,AZ121:AZ125,BB121:BB125)</f>
        <v>19</v>
      </c>
      <c r="E123" s="33"/>
      <c r="F123" s="19"/>
      <c r="G123" s="20"/>
      <c r="H123" s="19"/>
      <c r="I123" s="20"/>
      <c r="J123" s="22">
        <v>4</v>
      </c>
      <c r="K123" s="23">
        <v>-2</v>
      </c>
      <c r="L123" s="24"/>
      <c r="M123" s="25"/>
      <c r="N123" s="22">
        <v>1</v>
      </c>
      <c r="O123" s="23">
        <v>-2</v>
      </c>
      <c r="P123" s="24">
        <v>8</v>
      </c>
      <c r="Q123" s="25">
        <v>-4</v>
      </c>
      <c r="R123" s="22">
        <v>7</v>
      </c>
      <c r="S123" s="23">
        <v>-8</v>
      </c>
      <c r="T123" s="24"/>
      <c r="U123" s="25"/>
      <c r="V123" s="22">
        <v>11</v>
      </c>
      <c r="W123" s="23">
        <v>-4</v>
      </c>
      <c r="X123" s="24">
        <v>6</v>
      </c>
      <c r="Y123" s="25">
        <v>-11</v>
      </c>
      <c r="Z123" s="22">
        <v>9</v>
      </c>
      <c r="AA123" s="23">
        <v>-1</v>
      </c>
      <c r="AB123" s="24">
        <v>3</v>
      </c>
      <c r="AC123" s="25">
        <v>-7</v>
      </c>
      <c r="AE123" s="34">
        <f>IF(F123&gt;-G123,1,0)</f>
        <v>0</v>
      </c>
      <c r="AF123" s="19">
        <f>IF(-G123&gt;F123,1,0)</f>
        <v>0</v>
      </c>
      <c r="AG123" s="19">
        <f>IF(H123&gt;-I123,1,0)</f>
        <v>0</v>
      </c>
      <c r="AH123" s="35">
        <f>IF(-I123&gt;H123,1,0)</f>
        <v>0</v>
      </c>
      <c r="AI123" s="36">
        <f>IF(J123&gt;-K123,1,0)</f>
        <v>1</v>
      </c>
      <c r="AJ123" s="37">
        <f>IF(-K123&gt;J123,1,0)</f>
        <v>0</v>
      </c>
      <c r="AK123" s="37">
        <f>IF(L123&gt;-M123,1,0)</f>
        <v>0</v>
      </c>
      <c r="AL123" s="38">
        <f>IF(-M123&gt;L123,1,0)</f>
        <v>0</v>
      </c>
      <c r="AM123" s="36">
        <f>IF(N123&gt;-O123,1,0)</f>
        <v>0</v>
      </c>
      <c r="AN123" s="37">
        <f>IF(-O123&gt;N123,1,0)</f>
        <v>1</v>
      </c>
      <c r="AO123" s="37">
        <f>IF(P123&gt;-Q123,1,0)</f>
        <v>1</v>
      </c>
      <c r="AP123" s="38">
        <f>IF(-Q123&gt;P123,1,0)</f>
        <v>0</v>
      </c>
      <c r="AQ123" s="36">
        <f>IF(R123&gt;-S123,1,0)</f>
        <v>0</v>
      </c>
      <c r="AR123" s="37">
        <f>IF(-S123&gt;R123,1,0)</f>
        <v>1</v>
      </c>
      <c r="AS123" s="37">
        <f>IF(T123&gt;-U123,1,0)</f>
        <v>0</v>
      </c>
      <c r="AT123" s="38">
        <f>IF(-U123&gt;T123,1,0)</f>
        <v>0</v>
      </c>
      <c r="AU123" s="36">
        <f>IF(V123&gt;-W123,1,0)</f>
        <v>1</v>
      </c>
      <c r="AV123" s="37">
        <f>IF(-W123&gt;V123,1,0)</f>
        <v>0</v>
      </c>
      <c r="AW123" s="37">
        <f>IF(X123&gt;-Y123,1,0)</f>
        <v>0</v>
      </c>
      <c r="AX123" s="38">
        <f>IF(-Y123&gt;X123,1,0)</f>
        <v>1</v>
      </c>
      <c r="AY123" s="36">
        <f>IF(Z123&gt;-AA123,1,0)</f>
        <v>1</v>
      </c>
      <c r="AZ123" s="37">
        <f>IF(-AA123&gt;Z123,1,0)</f>
        <v>0</v>
      </c>
      <c r="BA123" s="37">
        <f>IF(AB123&gt;-AC123,1,0)</f>
        <v>0</v>
      </c>
      <c r="BB123" s="38">
        <f>IF(-AC123&gt;AB123,1,0)</f>
        <v>1</v>
      </c>
    </row>
    <row r="124" spans="2:54" ht="14.25" customHeight="1">
      <c r="B124" s="32"/>
      <c r="C124" s="16" t="s">
        <v>74</v>
      </c>
      <c r="D124" s="17"/>
      <c r="E124" s="33"/>
      <c r="F124" s="19"/>
      <c r="G124" s="20"/>
      <c r="H124" s="19"/>
      <c r="I124" s="20"/>
      <c r="J124" s="22">
        <v>0</v>
      </c>
      <c r="K124" s="23">
        <v>-3</v>
      </c>
      <c r="L124" s="24"/>
      <c r="M124" s="25"/>
      <c r="N124" s="22">
        <v>4</v>
      </c>
      <c r="O124" s="23">
        <v>-3</v>
      </c>
      <c r="P124" s="24">
        <v>6</v>
      </c>
      <c r="Q124" s="25">
        <v>-1</v>
      </c>
      <c r="R124" s="22">
        <v>8</v>
      </c>
      <c r="S124" s="23">
        <v>-6</v>
      </c>
      <c r="T124" s="24"/>
      <c r="U124" s="25"/>
      <c r="V124" s="22">
        <v>10</v>
      </c>
      <c r="W124" s="23">
        <v>-2</v>
      </c>
      <c r="X124" s="24">
        <v>9</v>
      </c>
      <c r="Y124" s="25">
        <v>-2</v>
      </c>
      <c r="Z124" s="22">
        <v>0</v>
      </c>
      <c r="AA124" s="23">
        <v>-5</v>
      </c>
      <c r="AB124" s="24">
        <v>8</v>
      </c>
      <c r="AC124" s="25">
        <v>-7</v>
      </c>
      <c r="AE124" s="34">
        <f>IF(F124&gt;-G124,1,0)</f>
        <v>0</v>
      </c>
      <c r="AF124" s="19">
        <f>IF(-G124&gt;F124,1,0)</f>
        <v>0</v>
      </c>
      <c r="AG124" s="19">
        <f>IF(H124&gt;-I124,1,0)</f>
        <v>0</v>
      </c>
      <c r="AH124" s="35">
        <f>IF(-I124&gt;H124,1,0)</f>
        <v>0</v>
      </c>
      <c r="AI124" s="36">
        <f>IF(J124&gt;-K124,1,0)</f>
        <v>0</v>
      </c>
      <c r="AJ124" s="37">
        <f>IF(-K124&gt;J124,1,0)</f>
        <v>1</v>
      </c>
      <c r="AK124" s="37">
        <f>IF(L124&gt;-M124,1,0)</f>
        <v>0</v>
      </c>
      <c r="AL124" s="38">
        <f>IF(-M124&gt;L124,1,0)</f>
        <v>0</v>
      </c>
      <c r="AM124" s="36">
        <f>IF(N124&gt;-O124,1,0)</f>
        <v>1</v>
      </c>
      <c r="AN124" s="37">
        <f>IF(-O124&gt;N124,1,0)</f>
        <v>0</v>
      </c>
      <c r="AO124" s="37">
        <f>IF(P124&gt;-Q124,1,0)</f>
        <v>1</v>
      </c>
      <c r="AP124" s="38">
        <f>IF(-Q124&gt;P124,1,0)</f>
        <v>0</v>
      </c>
      <c r="AQ124" s="36">
        <f>IF(R124&gt;-S124,1,0)</f>
        <v>1</v>
      </c>
      <c r="AR124" s="37">
        <f>IF(-S124&gt;R124,1,0)</f>
        <v>0</v>
      </c>
      <c r="AS124" s="37">
        <f>IF(T124&gt;-U124,1,0)</f>
        <v>0</v>
      </c>
      <c r="AT124" s="38">
        <f>IF(-U124&gt;T124,1,0)</f>
        <v>0</v>
      </c>
      <c r="AU124" s="36">
        <f>IF(V124&gt;-W124,1,0)</f>
        <v>1</v>
      </c>
      <c r="AV124" s="37">
        <f>IF(-W124&gt;V124,1,0)</f>
        <v>0</v>
      </c>
      <c r="AW124" s="37">
        <f>IF(X124&gt;-Y124,1,0)</f>
        <v>1</v>
      </c>
      <c r="AX124" s="38">
        <f>IF(-Y124&gt;X124,1,0)</f>
        <v>0</v>
      </c>
      <c r="AY124" s="36">
        <f>IF(Z124&gt;-AA124,1,0)</f>
        <v>0</v>
      </c>
      <c r="AZ124" s="37">
        <f>IF(-AA124&gt;Z124,1,0)</f>
        <v>1</v>
      </c>
      <c r="BA124" s="37">
        <f>IF(AB124&gt;-AC124,1,0)</f>
        <v>1</v>
      </c>
      <c r="BB124" s="38">
        <f>IF(-AC124&gt;AB124,1,0)</f>
        <v>0</v>
      </c>
    </row>
    <row r="125" spans="1:54" s="37" customFormat="1" ht="14.25" customHeight="1">
      <c r="A125" s="41"/>
      <c r="B125" s="42"/>
      <c r="C125" s="43">
        <f>SUM(AF121:AF150,AH121:AH150)</f>
        <v>19</v>
      </c>
      <c r="D125" s="44">
        <f>SUM(AE121:AE150,AG121:AG150)</f>
        <v>20</v>
      </c>
      <c r="E125" s="45"/>
      <c r="F125" s="46"/>
      <c r="G125" s="47"/>
      <c r="H125" s="46"/>
      <c r="I125" s="47"/>
      <c r="J125" s="48">
        <v>0</v>
      </c>
      <c r="K125" s="49">
        <v>-3</v>
      </c>
      <c r="L125" s="50"/>
      <c r="M125" s="51"/>
      <c r="N125" s="48">
        <v>3</v>
      </c>
      <c r="O125" s="49">
        <v>-4</v>
      </c>
      <c r="P125" s="50"/>
      <c r="Q125" s="51"/>
      <c r="R125" s="48">
        <v>2</v>
      </c>
      <c r="S125" s="49">
        <v>-4</v>
      </c>
      <c r="T125" s="50"/>
      <c r="U125" s="51"/>
      <c r="V125" s="48">
        <v>3</v>
      </c>
      <c r="W125" s="49">
        <v>-4</v>
      </c>
      <c r="X125" s="50"/>
      <c r="Y125" s="51"/>
      <c r="Z125" s="48">
        <v>5</v>
      </c>
      <c r="AA125" s="49">
        <v>-6</v>
      </c>
      <c r="AB125" s="50"/>
      <c r="AC125" s="51"/>
      <c r="AE125" s="52">
        <f>IF(F125&gt;-G125,1,0)</f>
        <v>0</v>
      </c>
      <c r="AF125" s="46">
        <f>IF(-G125&gt;F125,1,0)</f>
        <v>0</v>
      </c>
      <c r="AG125" s="46">
        <f>IF(H125&gt;-I125,1,0)</f>
        <v>0</v>
      </c>
      <c r="AH125" s="53">
        <f>IF(-I125&gt;H125,1,0)</f>
        <v>0</v>
      </c>
      <c r="AI125" s="54">
        <f>IF(J125&gt;-K125,1,0)</f>
        <v>0</v>
      </c>
      <c r="AJ125" s="42">
        <f>IF(-K125&gt;J125,1,0)</f>
        <v>1</v>
      </c>
      <c r="AK125" s="42">
        <f>IF(L125&gt;-M125,1,0)</f>
        <v>0</v>
      </c>
      <c r="AL125" s="55">
        <f>IF(-M125&gt;L125,1,0)</f>
        <v>0</v>
      </c>
      <c r="AM125" s="54">
        <f>IF(N125&gt;-O125,1,0)</f>
        <v>0</v>
      </c>
      <c r="AN125" s="42">
        <f>IF(-O125&gt;N125,1,0)</f>
        <v>1</v>
      </c>
      <c r="AO125" s="42">
        <f>IF(P125&gt;-Q125,1,0)</f>
        <v>0</v>
      </c>
      <c r="AP125" s="55">
        <f>IF(-Q125&gt;P125,1,0)</f>
        <v>0</v>
      </c>
      <c r="AQ125" s="54">
        <f>IF(R125&gt;-S125,1,0)</f>
        <v>0</v>
      </c>
      <c r="AR125" s="42">
        <f>IF(-S125&gt;R125,1,0)</f>
        <v>1</v>
      </c>
      <c r="AS125" s="42">
        <f>IF(T125&gt;-U125,1,0)</f>
        <v>0</v>
      </c>
      <c r="AT125" s="55">
        <f>IF(-U125&gt;T125,1,0)</f>
        <v>0</v>
      </c>
      <c r="AU125" s="54">
        <f>IF(V125&gt;-W125,1,0)</f>
        <v>0</v>
      </c>
      <c r="AV125" s="42">
        <f>IF(-W125&gt;V125,1,0)</f>
        <v>1</v>
      </c>
      <c r="AW125" s="42">
        <f>IF(X125&gt;-Y125,1,0)</f>
        <v>0</v>
      </c>
      <c r="AX125" s="55">
        <f>IF(-Y125&gt;X125,1,0)</f>
        <v>0</v>
      </c>
      <c r="AY125" s="54">
        <f>IF(Z125&gt;-AA125,1,0)</f>
        <v>0</v>
      </c>
      <c r="AZ125" s="42">
        <f>IF(-AA125&gt;Z125,1,0)</f>
        <v>1</v>
      </c>
      <c r="BA125" s="42">
        <f>IF(AB125&gt;-AC125,1,0)</f>
        <v>0</v>
      </c>
      <c r="BB125" s="55">
        <f>IF(-AC125&gt;AB125,1,0)</f>
        <v>0</v>
      </c>
    </row>
    <row r="126" spans="2:54" ht="14.25" customHeight="1">
      <c r="B126" s="7" t="s">
        <v>44</v>
      </c>
      <c r="C126" s="16">
        <f>SUM(C128,C130)</f>
        <v>45</v>
      </c>
      <c r="D126" s="17">
        <f>SUM(D128,D130)</f>
        <v>33</v>
      </c>
      <c r="E126" s="33">
        <f>C126/(C126+D126)</f>
        <v>0.5769230769230769</v>
      </c>
      <c r="F126" s="22">
        <v>0</v>
      </c>
      <c r="G126" s="23">
        <v>-5</v>
      </c>
      <c r="H126" s="24">
        <v>4</v>
      </c>
      <c r="I126" s="25">
        <v>-1</v>
      </c>
      <c r="J126" s="19"/>
      <c r="K126" s="20"/>
      <c r="L126" s="19"/>
      <c r="M126" s="56"/>
      <c r="N126" s="22">
        <v>6</v>
      </c>
      <c r="O126" s="23">
        <v>-15</v>
      </c>
      <c r="P126" s="24">
        <v>1</v>
      </c>
      <c r="Q126" s="25">
        <v>-9</v>
      </c>
      <c r="R126" s="22">
        <v>1</v>
      </c>
      <c r="S126" s="23">
        <v>-6</v>
      </c>
      <c r="T126" s="24">
        <v>5</v>
      </c>
      <c r="U126" s="25">
        <v>-1</v>
      </c>
      <c r="V126" s="22">
        <v>5</v>
      </c>
      <c r="W126" s="23">
        <v>-2</v>
      </c>
      <c r="X126" s="24">
        <v>3</v>
      </c>
      <c r="Y126" s="25">
        <v>-9</v>
      </c>
      <c r="Z126" s="22">
        <v>2</v>
      </c>
      <c r="AA126" s="23">
        <v>-7</v>
      </c>
      <c r="AB126" s="24">
        <v>4</v>
      </c>
      <c r="AC126" s="25">
        <v>-3</v>
      </c>
      <c r="AE126" s="36">
        <f>IF(F126&gt;-G126,1,0)</f>
        <v>0</v>
      </c>
      <c r="AF126" s="37">
        <f>IF(-G126&gt;F126,1,0)</f>
        <v>1</v>
      </c>
      <c r="AG126" s="37">
        <f>IF(H126&gt;-I126,1,0)</f>
        <v>1</v>
      </c>
      <c r="AH126" s="38">
        <f>IF(-I126&gt;H126,1,0)</f>
        <v>0</v>
      </c>
      <c r="AI126" s="34">
        <f>IF(J126&gt;-K126,1,0)</f>
        <v>0</v>
      </c>
      <c r="AJ126" s="19">
        <f>IF(-K126&gt;J126,1,0)</f>
        <v>0</v>
      </c>
      <c r="AK126" s="19">
        <f>IF(L126&gt;-M126,1,0)</f>
        <v>0</v>
      </c>
      <c r="AL126" s="35">
        <f>IF(-M126&gt;L126,1,0)</f>
        <v>0</v>
      </c>
      <c r="AM126" s="36">
        <f>IF(N126&gt;-O126,1,0)</f>
        <v>0</v>
      </c>
      <c r="AN126" s="37">
        <f>IF(-O126&gt;N126,1,0)</f>
        <v>1</v>
      </c>
      <c r="AO126" s="37">
        <f>IF(P126&gt;-Q126,1,0)</f>
        <v>0</v>
      </c>
      <c r="AP126" s="38">
        <f>IF(-Q126&gt;P126,1,0)</f>
        <v>1</v>
      </c>
      <c r="AQ126" s="36">
        <f>IF(R126&gt;-S126,1,0)</f>
        <v>0</v>
      </c>
      <c r="AR126" s="37">
        <f>IF(-S126&gt;R126,1,0)</f>
        <v>1</v>
      </c>
      <c r="AS126" s="37">
        <f>IF(T126&gt;-U126,1,0)</f>
        <v>1</v>
      </c>
      <c r="AT126" s="38">
        <f>IF(-U126&gt;T126,1,0)</f>
        <v>0</v>
      </c>
      <c r="AU126" s="36">
        <f>IF(V126&gt;-W126,1,0)</f>
        <v>1</v>
      </c>
      <c r="AV126" s="37">
        <f>IF(-W126&gt;V126,1,0)</f>
        <v>0</v>
      </c>
      <c r="AW126" s="37">
        <f>IF(X126&gt;-Y126,1,0)</f>
        <v>0</v>
      </c>
      <c r="AX126" s="38">
        <f>IF(-Y126&gt;X126,1,0)</f>
        <v>1</v>
      </c>
      <c r="AY126" s="36">
        <f>IF(Z126&gt;-AA126,1,0)</f>
        <v>0</v>
      </c>
      <c r="AZ126" s="37">
        <f>IF(-AA126&gt;Z126,1,0)</f>
        <v>1</v>
      </c>
      <c r="BA126" s="37">
        <f>IF(AB126&gt;-AC126,1,0)</f>
        <v>1</v>
      </c>
      <c r="BB126" s="38">
        <f>IF(-AC126&gt;AB126,1,0)</f>
        <v>0</v>
      </c>
    </row>
    <row r="127" spans="2:54" ht="14.25" customHeight="1">
      <c r="B127" s="69" t="s">
        <v>118</v>
      </c>
      <c r="C127" s="81" t="s">
        <v>72</v>
      </c>
      <c r="D127" s="82"/>
      <c r="E127" s="33"/>
      <c r="F127" s="22">
        <v>1</v>
      </c>
      <c r="G127" s="23">
        <v>-2</v>
      </c>
      <c r="H127" s="24">
        <v>9</v>
      </c>
      <c r="I127" s="25">
        <v>-4</v>
      </c>
      <c r="J127" s="19"/>
      <c r="K127" s="20"/>
      <c r="L127" s="19"/>
      <c r="M127" s="56"/>
      <c r="N127" s="22">
        <v>2</v>
      </c>
      <c r="O127" s="23">
        <v>-12</v>
      </c>
      <c r="P127" s="24"/>
      <c r="Q127" s="25"/>
      <c r="R127" s="22">
        <v>5</v>
      </c>
      <c r="S127" s="23" t="s">
        <v>73</v>
      </c>
      <c r="T127" s="24">
        <v>5</v>
      </c>
      <c r="U127" s="25">
        <v>-6</v>
      </c>
      <c r="V127" s="22">
        <v>6</v>
      </c>
      <c r="W127" s="23">
        <v>-12</v>
      </c>
      <c r="X127" s="24"/>
      <c r="Y127" s="25"/>
      <c r="Z127" s="22">
        <v>4</v>
      </c>
      <c r="AA127" s="23">
        <v>-3</v>
      </c>
      <c r="AB127" s="24">
        <v>4</v>
      </c>
      <c r="AC127" s="25">
        <v>-5</v>
      </c>
      <c r="AE127" s="36">
        <f>IF(F127&gt;-G127,1,0)</f>
        <v>0</v>
      </c>
      <c r="AF127" s="37">
        <f>IF(-G127&gt;F127,1,0)</f>
        <v>1</v>
      </c>
      <c r="AG127" s="37">
        <f>IF(H127&gt;-I127,1,0)</f>
        <v>1</v>
      </c>
      <c r="AH127" s="38">
        <f>IF(-I127&gt;H127,1,0)</f>
        <v>0</v>
      </c>
      <c r="AI127" s="34">
        <f>IF(J127&gt;-K127,1,0)</f>
        <v>0</v>
      </c>
      <c r="AJ127" s="19">
        <f>IF(-K127&gt;J127,1,0)</f>
        <v>0</v>
      </c>
      <c r="AK127" s="19">
        <f>IF(L127&gt;-M127,1,0)</f>
        <v>0</v>
      </c>
      <c r="AL127" s="35">
        <f>IF(-M127&gt;L127,1,0)</f>
        <v>0</v>
      </c>
      <c r="AM127" s="36">
        <f>IF(N127&gt;-O127,1,0)</f>
        <v>0</v>
      </c>
      <c r="AN127" s="37">
        <f>IF(-O127&gt;N127,1,0)</f>
        <v>1</v>
      </c>
      <c r="AO127" s="37">
        <f>IF(P127&gt;-Q127,1,0)</f>
        <v>0</v>
      </c>
      <c r="AP127" s="38">
        <f>IF(-Q127&gt;P127,1,0)</f>
        <v>0</v>
      </c>
      <c r="AQ127" s="36">
        <f>IF(R127&gt;-S127,1,0)</f>
        <v>1</v>
      </c>
      <c r="AR127" s="37">
        <f>IF(-S127&gt;R127,1,0)</f>
        <v>0</v>
      </c>
      <c r="AS127" s="37">
        <f>IF(T127&gt;-U127,1,0)</f>
        <v>0</v>
      </c>
      <c r="AT127" s="38">
        <f>IF(-U127&gt;T127,1,0)</f>
        <v>1</v>
      </c>
      <c r="AU127" s="36">
        <f>IF(V127&gt;-W127,1,0)</f>
        <v>0</v>
      </c>
      <c r="AV127" s="37">
        <f>IF(-W127&gt;V127,1,0)</f>
        <v>1</v>
      </c>
      <c r="AW127" s="37">
        <f>IF(X127&gt;-Y127,1,0)</f>
        <v>0</v>
      </c>
      <c r="AX127" s="38">
        <f>IF(-Y127&gt;X127,1,0)</f>
        <v>0</v>
      </c>
      <c r="AY127" s="36">
        <f>IF(Z127&gt;-AA127,1,0)</f>
        <v>1</v>
      </c>
      <c r="AZ127" s="37">
        <f>IF(-AA127&gt;Z127,1,0)</f>
        <v>0</v>
      </c>
      <c r="BA127" s="37">
        <f>IF(AB127&gt;-AC127,1,0)</f>
        <v>0</v>
      </c>
      <c r="BB127" s="38">
        <f>IF(-AC127&gt;AB127,1,0)</f>
        <v>1</v>
      </c>
    </row>
    <row r="128" spans="2:54" ht="14.25" customHeight="1">
      <c r="B128" s="32">
        <f>C126+D126</f>
        <v>78</v>
      </c>
      <c r="C128" s="39">
        <f>SUM(AE126:AE130,AG126:AG130,AI126:AI130,AK126:AK130,AM126:AM130,AO126:AO130,AQ126:AQ130,AS126:AS130,AU126:AU130,AW126:AW130,AY126:AY130,BA126:BA130)</f>
        <v>19</v>
      </c>
      <c r="D128" s="40">
        <f>SUM(AF126:AF130,AH126:AH130,AJ126:AJ130,AL126:AL130,AN126:AN130,AP126:AP130,AR126:AR130,AT126:AT130,AV126:AV130,AX126:AX130,AZ126:AZ130,BB126:BB130)</f>
        <v>20</v>
      </c>
      <c r="E128" s="33"/>
      <c r="F128" s="22">
        <v>5</v>
      </c>
      <c r="G128" s="23">
        <v>-1</v>
      </c>
      <c r="H128" s="24">
        <v>18</v>
      </c>
      <c r="I128" s="25">
        <v>-4</v>
      </c>
      <c r="J128" s="19"/>
      <c r="K128" s="20"/>
      <c r="L128" s="19"/>
      <c r="M128" s="56"/>
      <c r="N128" s="22">
        <v>2</v>
      </c>
      <c r="O128" s="23" t="s">
        <v>73</v>
      </c>
      <c r="P128" s="24"/>
      <c r="Q128" s="25"/>
      <c r="R128" s="22">
        <v>3</v>
      </c>
      <c r="S128" s="23">
        <v>-4</v>
      </c>
      <c r="T128" s="24">
        <v>2</v>
      </c>
      <c r="U128" s="25">
        <v>-5</v>
      </c>
      <c r="V128" s="22">
        <v>0</v>
      </c>
      <c r="W128" s="23">
        <v>-9</v>
      </c>
      <c r="X128" s="24"/>
      <c r="Y128" s="25"/>
      <c r="Z128" s="22">
        <v>3</v>
      </c>
      <c r="AA128" s="23">
        <v>-2</v>
      </c>
      <c r="AB128" s="24">
        <v>7</v>
      </c>
      <c r="AC128" s="25">
        <v>-3</v>
      </c>
      <c r="AE128" s="36">
        <f>IF(F128&gt;-G128,1,0)</f>
        <v>1</v>
      </c>
      <c r="AF128" s="37">
        <f>IF(-G128&gt;F128,1,0)</f>
        <v>0</v>
      </c>
      <c r="AG128" s="37">
        <f>IF(H128&gt;-I128,1,0)</f>
        <v>1</v>
      </c>
      <c r="AH128" s="38">
        <f>IF(-I128&gt;H128,1,0)</f>
        <v>0</v>
      </c>
      <c r="AI128" s="34">
        <f>IF(J128&gt;-K128,1,0)</f>
        <v>0</v>
      </c>
      <c r="AJ128" s="19">
        <f>IF(-K128&gt;J128,1,0)</f>
        <v>0</v>
      </c>
      <c r="AK128" s="19">
        <f>IF(L128&gt;-M128,1,0)</f>
        <v>0</v>
      </c>
      <c r="AL128" s="35">
        <f>IF(-M128&gt;L128,1,0)</f>
        <v>0</v>
      </c>
      <c r="AM128" s="36">
        <f>IF(N128&gt;-O128,1,0)</f>
        <v>1</v>
      </c>
      <c r="AN128" s="37">
        <f>IF(-O128&gt;N128,1,0)</f>
        <v>0</v>
      </c>
      <c r="AO128" s="37">
        <f>IF(P128&gt;-Q128,1,0)</f>
        <v>0</v>
      </c>
      <c r="AP128" s="38">
        <f>IF(-Q128&gt;P128,1,0)</f>
        <v>0</v>
      </c>
      <c r="AQ128" s="36">
        <f>IF(R128&gt;-S128,1,0)</f>
        <v>0</v>
      </c>
      <c r="AR128" s="37">
        <f>IF(-S128&gt;R128,1,0)</f>
        <v>1</v>
      </c>
      <c r="AS128" s="37">
        <f>IF(T128&gt;-U128,1,0)</f>
        <v>0</v>
      </c>
      <c r="AT128" s="38">
        <f>IF(-U128&gt;T128,1,0)</f>
        <v>1</v>
      </c>
      <c r="AU128" s="36">
        <f>IF(V128&gt;-W128,1,0)</f>
        <v>0</v>
      </c>
      <c r="AV128" s="37">
        <f>IF(-W128&gt;V128,1,0)</f>
        <v>1</v>
      </c>
      <c r="AW128" s="37">
        <f>IF(X128&gt;-Y128,1,0)</f>
        <v>0</v>
      </c>
      <c r="AX128" s="38">
        <f>IF(-Y128&gt;X128,1,0)</f>
        <v>0</v>
      </c>
      <c r="AY128" s="36">
        <f>IF(Z128&gt;-AA128,1,0)</f>
        <v>1</v>
      </c>
      <c r="AZ128" s="37">
        <f>IF(-AA128&gt;Z128,1,0)</f>
        <v>0</v>
      </c>
      <c r="BA128" s="37">
        <f>IF(AB128&gt;-AC128,1,0)</f>
        <v>1</v>
      </c>
      <c r="BB128" s="38">
        <f>IF(-AC128&gt;AB128,1,0)</f>
        <v>0</v>
      </c>
    </row>
    <row r="129" spans="2:54" ht="14.25" customHeight="1">
      <c r="B129" s="32"/>
      <c r="C129" s="16" t="s">
        <v>74</v>
      </c>
      <c r="D129" s="17"/>
      <c r="E129" s="33"/>
      <c r="F129" s="22">
        <v>6</v>
      </c>
      <c r="G129" s="23">
        <v>-3</v>
      </c>
      <c r="H129" s="24">
        <v>4</v>
      </c>
      <c r="I129" s="25">
        <v>-8</v>
      </c>
      <c r="J129" s="19"/>
      <c r="K129" s="20"/>
      <c r="L129" s="19"/>
      <c r="M129" s="56"/>
      <c r="N129" s="22">
        <v>2</v>
      </c>
      <c r="O129" s="23">
        <v>-3</v>
      </c>
      <c r="P129" s="24"/>
      <c r="Q129" s="25"/>
      <c r="R129" s="22">
        <v>9</v>
      </c>
      <c r="S129" s="23">
        <v>-5</v>
      </c>
      <c r="T129" s="24">
        <v>6</v>
      </c>
      <c r="U129" s="25">
        <v>-11</v>
      </c>
      <c r="V129" s="22">
        <v>10</v>
      </c>
      <c r="W129" s="23">
        <v>-7</v>
      </c>
      <c r="X129" s="24"/>
      <c r="Y129" s="25"/>
      <c r="Z129" s="22">
        <v>11</v>
      </c>
      <c r="AA129" s="23">
        <v>-5</v>
      </c>
      <c r="AB129" s="24">
        <v>4</v>
      </c>
      <c r="AC129" s="25" t="s">
        <v>73</v>
      </c>
      <c r="AE129" s="36">
        <f>IF(F129&gt;-G129,1,0)</f>
        <v>1</v>
      </c>
      <c r="AF129" s="37">
        <f>IF(-G129&gt;F129,1,0)</f>
        <v>0</v>
      </c>
      <c r="AG129" s="37">
        <f>IF(H129&gt;-I129,1,0)</f>
        <v>0</v>
      </c>
      <c r="AH129" s="38">
        <f>IF(-I129&gt;H129,1,0)</f>
        <v>1</v>
      </c>
      <c r="AI129" s="34">
        <f>IF(J129&gt;-K129,1,0)</f>
        <v>0</v>
      </c>
      <c r="AJ129" s="19">
        <f>IF(-K129&gt;J129,1,0)</f>
        <v>0</v>
      </c>
      <c r="AK129" s="19">
        <f>IF(L129&gt;-M129,1,0)</f>
        <v>0</v>
      </c>
      <c r="AL129" s="35">
        <f>IF(-M129&gt;L129,1,0)</f>
        <v>0</v>
      </c>
      <c r="AM129" s="36">
        <f>IF(N129&gt;-O129,1,0)</f>
        <v>0</v>
      </c>
      <c r="AN129" s="37">
        <f>IF(-O129&gt;N129,1,0)</f>
        <v>1</v>
      </c>
      <c r="AO129" s="37">
        <f>IF(P129&gt;-Q129,1,0)</f>
        <v>0</v>
      </c>
      <c r="AP129" s="38">
        <f>IF(-Q129&gt;P129,1,0)</f>
        <v>0</v>
      </c>
      <c r="AQ129" s="36">
        <f>IF(R129&gt;-S129,1,0)</f>
        <v>1</v>
      </c>
      <c r="AR129" s="37">
        <f>IF(-S129&gt;R129,1,0)</f>
        <v>0</v>
      </c>
      <c r="AS129" s="37">
        <f>IF(T129&gt;-U129,1,0)</f>
        <v>0</v>
      </c>
      <c r="AT129" s="38">
        <f>IF(-U129&gt;T129,1,0)</f>
        <v>1</v>
      </c>
      <c r="AU129" s="36">
        <f>IF(V129&gt;-W129,1,0)</f>
        <v>1</v>
      </c>
      <c r="AV129" s="37">
        <f>IF(-W129&gt;V129,1,0)</f>
        <v>0</v>
      </c>
      <c r="AW129" s="37">
        <f>IF(X129&gt;-Y129,1,0)</f>
        <v>0</v>
      </c>
      <c r="AX129" s="38">
        <f>IF(-Y129&gt;X129,1,0)</f>
        <v>0</v>
      </c>
      <c r="AY129" s="36">
        <f>IF(Z129&gt;-AA129,1,0)</f>
        <v>1</v>
      </c>
      <c r="AZ129" s="37">
        <f>IF(-AA129&gt;Z129,1,0)</f>
        <v>0</v>
      </c>
      <c r="BA129" s="37">
        <f>IF(AB129&gt;-AC129,1,0)</f>
        <v>1</v>
      </c>
      <c r="BB129" s="38">
        <f>IF(-AC129&gt;AB129,1,0)</f>
        <v>0</v>
      </c>
    </row>
    <row r="130" spans="1:54" s="37" customFormat="1" ht="14.25" customHeight="1">
      <c r="A130" s="41"/>
      <c r="B130" s="42"/>
      <c r="C130" s="43">
        <f>SUM(AJ121:AJ150,AL121:AL150)</f>
        <v>26</v>
      </c>
      <c r="D130" s="44">
        <f>SUM(AI121:AI150,AK121:AK150)</f>
        <v>13</v>
      </c>
      <c r="E130" s="45"/>
      <c r="F130" s="48">
        <v>9</v>
      </c>
      <c r="G130" s="49">
        <v>-6</v>
      </c>
      <c r="H130" s="50"/>
      <c r="I130" s="51"/>
      <c r="J130" s="46"/>
      <c r="K130" s="47"/>
      <c r="L130" s="46"/>
      <c r="M130" s="57"/>
      <c r="N130" s="48">
        <v>2</v>
      </c>
      <c r="O130" s="49" t="s">
        <v>73</v>
      </c>
      <c r="P130" s="50"/>
      <c r="Q130" s="51"/>
      <c r="R130" s="48">
        <v>5</v>
      </c>
      <c r="S130" s="49">
        <v>-7</v>
      </c>
      <c r="T130" s="50"/>
      <c r="U130" s="51"/>
      <c r="V130" s="48">
        <v>4</v>
      </c>
      <c r="W130" s="49">
        <v>-6</v>
      </c>
      <c r="X130" s="50"/>
      <c r="Y130" s="51"/>
      <c r="Z130" s="48">
        <v>7</v>
      </c>
      <c r="AA130" s="49">
        <v>-14</v>
      </c>
      <c r="AB130" s="50"/>
      <c r="AC130" s="51"/>
      <c r="AE130" s="54">
        <f>IF(F130&gt;-G130,1,0)</f>
        <v>1</v>
      </c>
      <c r="AF130" s="42">
        <f>IF(-G130&gt;F130,1,0)</f>
        <v>0</v>
      </c>
      <c r="AG130" s="42">
        <f>IF(H130&gt;-I130,1,0)</f>
        <v>0</v>
      </c>
      <c r="AH130" s="55">
        <f>IF(-I130&gt;H130,1,0)</f>
        <v>0</v>
      </c>
      <c r="AI130" s="52">
        <f>IF(J130&gt;-K130,1,0)</f>
        <v>0</v>
      </c>
      <c r="AJ130" s="46">
        <f>IF(-K130&gt;J130,1,0)</f>
        <v>0</v>
      </c>
      <c r="AK130" s="46">
        <f>IF(L130&gt;-M130,1,0)</f>
        <v>0</v>
      </c>
      <c r="AL130" s="53">
        <f>IF(-M130&gt;L130,1,0)</f>
        <v>0</v>
      </c>
      <c r="AM130" s="54">
        <f>IF(N130&gt;-O130,1,0)</f>
        <v>1</v>
      </c>
      <c r="AN130" s="42">
        <f>IF(-O130&gt;N130,1,0)</f>
        <v>0</v>
      </c>
      <c r="AO130" s="42">
        <f>IF(P130&gt;-Q130,1,0)</f>
        <v>0</v>
      </c>
      <c r="AP130" s="55">
        <f>IF(-Q130&gt;P130,1,0)</f>
        <v>0</v>
      </c>
      <c r="AQ130" s="54">
        <f>IF(R130&gt;-S130,1,0)</f>
        <v>0</v>
      </c>
      <c r="AR130" s="42">
        <f>IF(-S130&gt;R130,1,0)</f>
        <v>1</v>
      </c>
      <c r="AS130" s="42">
        <f>IF(T130&gt;-U130,1,0)</f>
        <v>0</v>
      </c>
      <c r="AT130" s="55">
        <f>IF(-U130&gt;T130,1,0)</f>
        <v>0</v>
      </c>
      <c r="AU130" s="54">
        <f>IF(V130&gt;-W130,1,0)</f>
        <v>0</v>
      </c>
      <c r="AV130" s="42">
        <f>IF(-W130&gt;V130,1,0)</f>
        <v>1</v>
      </c>
      <c r="AW130" s="42">
        <f>IF(X130&gt;-Y130,1,0)</f>
        <v>0</v>
      </c>
      <c r="AX130" s="55">
        <f>IF(-Y130&gt;X130,1,0)</f>
        <v>0</v>
      </c>
      <c r="AY130" s="54">
        <f>IF(Z130&gt;-AA130,1,0)</f>
        <v>0</v>
      </c>
      <c r="AZ130" s="42">
        <f>IF(-AA130&gt;Z130,1,0)</f>
        <v>1</v>
      </c>
      <c r="BA130" s="42">
        <f>IF(AB130&gt;-AC130,1,0)</f>
        <v>0</v>
      </c>
      <c r="BB130" s="55">
        <f>IF(-AC130&gt;AB130,1,0)</f>
        <v>0</v>
      </c>
    </row>
    <row r="131" spans="2:54" ht="14.25" customHeight="1">
      <c r="B131" s="7" t="s">
        <v>45</v>
      </c>
      <c r="C131" s="16">
        <f>SUM(C133,C135)</f>
        <v>49</v>
      </c>
      <c r="D131" s="17">
        <f>SUM(D133,D135)</f>
        <v>30</v>
      </c>
      <c r="E131" s="33">
        <f>C131/(C131+D131)</f>
        <v>0.620253164556962</v>
      </c>
      <c r="F131" s="22">
        <v>3</v>
      </c>
      <c r="G131" s="23">
        <v>-2</v>
      </c>
      <c r="H131" s="24">
        <v>1</v>
      </c>
      <c r="I131" s="25">
        <v>-4</v>
      </c>
      <c r="J131" s="22">
        <v>6</v>
      </c>
      <c r="K131" s="23">
        <v>-2</v>
      </c>
      <c r="L131" s="24">
        <v>0</v>
      </c>
      <c r="M131" s="25">
        <v>-4</v>
      </c>
      <c r="N131" s="19"/>
      <c r="O131" s="20"/>
      <c r="P131" s="19"/>
      <c r="Q131" s="56"/>
      <c r="R131" s="22">
        <v>2</v>
      </c>
      <c r="S131" s="23">
        <v>-3</v>
      </c>
      <c r="T131" s="24">
        <v>1</v>
      </c>
      <c r="U131" s="25">
        <v>-13</v>
      </c>
      <c r="V131" s="22">
        <v>3</v>
      </c>
      <c r="W131" s="23">
        <v>-4</v>
      </c>
      <c r="X131" s="24">
        <v>5</v>
      </c>
      <c r="Y131" s="25" t="s">
        <v>73</v>
      </c>
      <c r="Z131" s="22">
        <v>3</v>
      </c>
      <c r="AA131" s="23">
        <v>-2</v>
      </c>
      <c r="AB131" s="24">
        <v>4</v>
      </c>
      <c r="AC131" s="25">
        <v>-3</v>
      </c>
      <c r="AE131" s="36">
        <f>IF(F131&gt;-G131,1,0)</f>
        <v>1</v>
      </c>
      <c r="AF131" s="37">
        <f>IF(-G131&gt;F131,1,0)</f>
        <v>0</v>
      </c>
      <c r="AG131" s="37">
        <f>IF(H131&gt;-I131,1,0)</f>
        <v>0</v>
      </c>
      <c r="AH131" s="38">
        <f>IF(-I131&gt;H131,1,0)</f>
        <v>1</v>
      </c>
      <c r="AI131" s="36">
        <f>IF(J131&gt;-K131,1,0)</f>
        <v>1</v>
      </c>
      <c r="AJ131" s="37">
        <f>IF(-K131&gt;J131,1,0)</f>
        <v>0</v>
      </c>
      <c r="AK131" s="37">
        <f>IF(L131&gt;-M131,1,0)</f>
        <v>0</v>
      </c>
      <c r="AL131" s="38">
        <f>IF(-M131&gt;L131,1,0)</f>
        <v>1</v>
      </c>
      <c r="AM131" s="34">
        <f>IF(N131&gt;-O131,1,0)</f>
        <v>0</v>
      </c>
      <c r="AN131" s="19">
        <f>IF(-O131&gt;N131,1,0)</f>
        <v>0</v>
      </c>
      <c r="AO131" s="19">
        <f>IF(P131&gt;-Q131,1,0)</f>
        <v>0</v>
      </c>
      <c r="AP131" s="35">
        <f>IF(-Q131&gt;P131,1,0)</f>
        <v>0</v>
      </c>
      <c r="AQ131" s="36">
        <f>IF(R131&gt;-S131,1,0)</f>
        <v>0</v>
      </c>
      <c r="AR131" s="37">
        <f>IF(-S131&gt;R131,1,0)</f>
        <v>1</v>
      </c>
      <c r="AS131" s="37">
        <f>IF(T131&gt;-U131,1,0)</f>
        <v>0</v>
      </c>
      <c r="AT131" s="38">
        <f>IF(-U131&gt;T131,1,0)</f>
        <v>1</v>
      </c>
      <c r="AU131" s="36">
        <f>IF(V131&gt;-W131,1,0)</f>
        <v>0</v>
      </c>
      <c r="AV131" s="37">
        <f>IF(-W131&gt;V131,1,0)</f>
        <v>1</v>
      </c>
      <c r="AW131" s="37">
        <f>IF(X131&gt;-Y131,1,0)</f>
        <v>1</v>
      </c>
      <c r="AX131" s="38">
        <f>IF(-Y131&gt;X131,1,0)</f>
        <v>0</v>
      </c>
      <c r="AY131" s="36">
        <f>IF(Z131&gt;-AA131,1,0)</f>
        <v>1</v>
      </c>
      <c r="AZ131" s="37">
        <f>IF(-AA131&gt;Z131,1,0)</f>
        <v>0</v>
      </c>
      <c r="BA131" s="37">
        <f>IF(AB131&gt;-AC131,1,0)</f>
        <v>1</v>
      </c>
      <c r="BB131" s="38">
        <f>IF(-AC131&gt;AB131,1,0)</f>
        <v>0</v>
      </c>
    </row>
    <row r="132" spans="2:54" ht="14.25" customHeight="1">
      <c r="B132" s="69" t="s">
        <v>119</v>
      </c>
      <c r="C132" s="81" t="s">
        <v>72</v>
      </c>
      <c r="D132" s="82"/>
      <c r="E132" s="33"/>
      <c r="F132" s="22">
        <v>3</v>
      </c>
      <c r="G132" s="23">
        <v>-6</v>
      </c>
      <c r="H132" s="24">
        <v>2</v>
      </c>
      <c r="I132" s="25">
        <v>-3</v>
      </c>
      <c r="J132" s="22">
        <v>6</v>
      </c>
      <c r="K132" s="23">
        <v>-4</v>
      </c>
      <c r="L132" s="24">
        <v>3</v>
      </c>
      <c r="M132" s="25">
        <v>-5</v>
      </c>
      <c r="N132" s="19"/>
      <c r="O132" s="20"/>
      <c r="P132" s="19"/>
      <c r="Q132" s="56"/>
      <c r="R132" s="22">
        <v>12</v>
      </c>
      <c r="S132" s="23">
        <v>-4</v>
      </c>
      <c r="T132" s="24"/>
      <c r="U132" s="25"/>
      <c r="V132" s="22">
        <v>4</v>
      </c>
      <c r="W132" s="23">
        <v>-5</v>
      </c>
      <c r="X132" s="24">
        <v>4</v>
      </c>
      <c r="Y132" s="25" t="s">
        <v>73</v>
      </c>
      <c r="Z132" s="22">
        <v>1</v>
      </c>
      <c r="AA132" s="23">
        <v>-3</v>
      </c>
      <c r="AB132" s="24">
        <v>11</v>
      </c>
      <c r="AC132" s="25">
        <v>-4</v>
      </c>
      <c r="AE132" s="36">
        <f>IF(F132&gt;-G132,1,0)</f>
        <v>0</v>
      </c>
      <c r="AF132" s="37">
        <f>IF(-G132&gt;F132,1,0)</f>
        <v>1</v>
      </c>
      <c r="AG132" s="37">
        <f>IF(H132&gt;-I132,1,0)</f>
        <v>0</v>
      </c>
      <c r="AH132" s="38">
        <f>IF(-I132&gt;H132,1,0)</f>
        <v>1</v>
      </c>
      <c r="AI132" s="36">
        <f>IF(J132&gt;-K132,1,0)</f>
        <v>1</v>
      </c>
      <c r="AJ132" s="37">
        <f>IF(-K132&gt;J132,1,0)</f>
        <v>0</v>
      </c>
      <c r="AK132" s="37">
        <f>IF(L132&gt;-M132,1,0)</f>
        <v>0</v>
      </c>
      <c r="AL132" s="38">
        <f>IF(-M132&gt;L132,1,0)</f>
        <v>1</v>
      </c>
      <c r="AM132" s="34">
        <f>IF(N132&gt;-O132,1,0)</f>
        <v>0</v>
      </c>
      <c r="AN132" s="19">
        <f>IF(-O132&gt;N132,1,0)</f>
        <v>0</v>
      </c>
      <c r="AO132" s="19">
        <f>IF(P132&gt;-Q132,1,0)</f>
        <v>0</v>
      </c>
      <c r="AP132" s="35">
        <f>IF(-Q132&gt;P132,1,0)</f>
        <v>0</v>
      </c>
      <c r="AQ132" s="36">
        <f>IF(R132&gt;-S132,1,0)</f>
        <v>1</v>
      </c>
      <c r="AR132" s="37">
        <f>IF(-S132&gt;R132,1,0)</f>
        <v>0</v>
      </c>
      <c r="AS132" s="37">
        <f>IF(T132&gt;-U132,1,0)</f>
        <v>0</v>
      </c>
      <c r="AT132" s="38">
        <f>IF(-U132&gt;T132,1,0)</f>
        <v>0</v>
      </c>
      <c r="AU132" s="36">
        <f>IF(V132&gt;-W132,1,0)</f>
        <v>0</v>
      </c>
      <c r="AV132" s="37">
        <f>IF(-W132&gt;V132,1,0)</f>
        <v>1</v>
      </c>
      <c r="AW132" s="37">
        <f>IF(X132&gt;-Y132,1,0)</f>
        <v>1</v>
      </c>
      <c r="AX132" s="38">
        <f>IF(-Y132&gt;X132,1,0)</f>
        <v>0</v>
      </c>
      <c r="AY132" s="36">
        <f>IF(Z132&gt;-AA132,1,0)</f>
        <v>0</v>
      </c>
      <c r="AZ132" s="37">
        <f>IF(-AA132&gt;Z132,1,0)</f>
        <v>1</v>
      </c>
      <c r="BA132" s="37">
        <f>IF(AB132&gt;-AC132,1,0)</f>
        <v>1</v>
      </c>
      <c r="BB132" s="38">
        <f>IF(-AC132&gt;AB132,1,0)</f>
        <v>0</v>
      </c>
    </row>
    <row r="133" spans="2:54" ht="14.25" customHeight="1">
      <c r="B133" s="32">
        <f>C131+D131</f>
        <v>79</v>
      </c>
      <c r="C133" s="39">
        <f>SUM(AE131:AE135,AG131:AG135,AI131:AI135,AK131:AK135,AM131:AM135,AO131:AO135,AQ131:AQ135,AS131:AS135,AU131:AU135,AW131:AW135,AY131:AY135,BA131:BA135)</f>
        <v>24</v>
      </c>
      <c r="D133" s="40">
        <f>SUM(AF131:AF135,AH131:AH135,AJ131:AJ135,AL131:AL135,AN131:AN135,AP131:AP135,AR131:AR135,AT131:AT135,AV131:AV135,AX131:AX135,AZ131:AZ135,BB131:BB135)</f>
        <v>16</v>
      </c>
      <c r="E133" s="33"/>
      <c r="F133" s="22">
        <v>0</v>
      </c>
      <c r="G133" s="23">
        <v>-6</v>
      </c>
      <c r="H133" s="24">
        <v>6</v>
      </c>
      <c r="I133" s="25">
        <v>-1</v>
      </c>
      <c r="J133" s="22">
        <v>4</v>
      </c>
      <c r="K133" s="23">
        <v>-2</v>
      </c>
      <c r="L133" s="24">
        <v>11</v>
      </c>
      <c r="M133" s="25">
        <v>-1</v>
      </c>
      <c r="N133" s="19"/>
      <c r="O133" s="20"/>
      <c r="P133" s="19"/>
      <c r="Q133" s="56"/>
      <c r="R133" s="22">
        <v>10</v>
      </c>
      <c r="S133" s="23">
        <v>-2</v>
      </c>
      <c r="T133" s="24"/>
      <c r="U133" s="25"/>
      <c r="V133" s="22">
        <v>3</v>
      </c>
      <c r="W133" s="23">
        <v>-5</v>
      </c>
      <c r="X133" s="24">
        <v>6</v>
      </c>
      <c r="Y133" s="25">
        <v>-7</v>
      </c>
      <c r="Z133" s="22">
        <v>12</v>
      </c>
      <c r="AA133" s="23" t="s">
        <v>73</v>
      </c>
      <c r="AB133" s="24"/>
      <c r="AC133" s="25"/>
      <c r="AE133" s="36">
        <f>IF(F133&gt;-G133,1,0)</f>
        <v>0</v>
      </c>
      <c r="AF133" s="37">
        <f>IF(-G133&gt;F133,1,0)</f>
        <v>1</v>
      </c>
      <c r="AG133" s="37">
        <f>IF(H133&gt;-I133,1,0)</f>
        <v>1</v>
      </c>
      <c r="AH133" s="38">
        <f>IF(-I133&gt;H133,1,0)</f>
        <v>0</v>
      </c>
      <c r="AI133" s="36">
        <f>IF(J133&gt;-K133,1,0)</f>
        <v>1</v>
      </c>
      <c r="AJ133" s="37">
        <f>IF(-K133&gt;J133,1,0)</f>
        <v>0</v>
      </c>
      <c r="AK133" s="37">
        <f>IF(L133&gt;-M133,1,0)</f>
        <v>1</v>
      </c>
      <c r="AL133" s="38">
        <f>IF(-M133&gt;L133,1,0)</f>
        <v>0</v>
      </c>
      <c r="AM133" s="34">
        <f>IF(N133&gt;-O133,1,0)</f>
        <v>0</v>
      </c>
      <c r="AN133" s="19">
        <f>IF(-O133&gt;N133,1,0)</f>
        <v>0</v>
      </c>
      <c r="AO133" s="19">
        <f>IF(P133&gt;-Q133,1,0)</f>
        <v>0</v>
      </c>
      <c r="AP133" s="35">
        <f>IF(-Q133&gt;P133,1,0)</f>
        <v>0</v>
      </c>
      <c r="AQ133" s="36">
        <f>IF(R133&gt;-S133,1,0)</f>
        <v>1</v>
      </c>
      <c r="AR133" s="37">
        <f>IF(-S133&gt;R133,1,0)</f>
        <v>0</v>
      </c>
      <c r="AS133" s="37">
        <f>IF(T133&gt;-U133,1,0)</f>
        <v>0</v>
      </c>
      <c r="AT133" s="38">
        <f>IF(-U133&gt;T133,1,0)</f>
        <v>0</v>
      </c>
      <c r="AU133" s="36">
        <f>IF(V133&gt;-W133,1,0)</f>
        <v>0</v>
      </c>
      <c r="AV133" s="37">
        <f>IF(-W133&gt;V133,1,0)</f>
        <v>1</v>
      </c>
      <c r="AW133" s="37">
        <f>IF(X133&gt;-Y133,1,0)</f>
        <v>0</v>
      </c>
      <c r="AX133" s="38">
        <f>IF(-Y133&gt;X133,1,0)</f>
        <v>1</v>
      </c>
      <c r="AY133" s="36">
        <f>IF(Z133&gt;-AA133,1,0)</f>
        <v>1</v>
      </c>
      <c r="AZ133" s="37">
        <f>IF(-AA133&gt;Z133,1,0)</f>
        <v>0</v>
      </c>
      <c r="BA133" s="37">
        <f>IF(AB133&gt;-AC133,1,0)</f>
        <v>0</v>
      </c>
      <c r="BB133" s="38">
        <f>IF(-AC133&gt;AB133,1,0)</f>
        <v>0</v>
      </c>
    </row>
    <row r="134" spans="2:54" ht="14.25" customHeight="1">
      <c r="B134" s="32"/>
      <c r="C134" s="16" t="s">
        <v>74</v>
      </c>
      <c r="D134" s="17"/>
      <c r="E134" s="33"/>
      <c r="F134" s="22">
        <v>4</v>
      </c>
      <c r="G134" s="23">
        <v>-12</v>
      </c>
      <c r="H134" s="24">
        <v>2</v>
      </c>
      <c r="I134" s="25">
        <v>-4</v>
      </c>
      <c r="J134" s="22">
        <v>6</v>
      </c>
      <c r="K134" s="23">
        <v>-4</v>
      </c>
      <c r="L134" s="24">
        <v>3</v>
      </c>
      <c r="M134" s="25">
        <v>-4</v>
      </c>
      <c r="N134" s="19"/>
      <c r="O134" s="20"/>
      <c r="P134" s="19"/>
      <c r="Q134" s="56"/>
      <c r="R134" s="22">
        <v>5</v>
      </c>
      <c r="S134" s="23">
        <v>-2</v>
      </c>
      <c r="T134" s="24"/>
      <c r="U134" s="25"/>
      <c r="V134" s="22">
        <v>2</v>
      </c>
      <c r="W134" s="23">
        <v>-1</v>
      </c>
      <c r="X134" s="24">
        <v>9</v>
      </c>
      <c r="Y134" s="25">
        <v>-4</v>
      </c>
      <c r="Z134" s="22">
        <v>14</v>
      </c>
      <c r="AA134" s="23">
        <v>-3</v>
      </c>
      <c r="AB134" s="24"/>
      <c r="AC134" s="25"/>
      <c r="AE134" s="36">
        <f>IF(F134&gt;-G134,1,0)</f>
        <v>0</v>
      </c>
      <c r="AF134" s="37">
        <f>IF(-G134&gt;F134,1,0)</f>
        <v>1</v>
      </c>
      <c r="AG134" s="37">
        <f>IF(H134&gt;-I134,1,0)</f>
        <v>0</v>
      </c>
      <c r="AH134" s="38">
        <f>IF(-I134&gt;H134,1,0)</f>
        <v>1</v>
      </c>
      <c r="AI134" s="36">
        <f>IF(J134&gt;-K134,1,0)</f>
        <v>1</v>
      </c>
      <c r="AJ134" s="37">
        <f>IF(-K134&gt;J134,1,0)</f>
        <v>0</v>
      </c>
      <c r="AK134" s="37">
        <f>IF(L134&gt;-M134,1,0)</f>
        <v>0</v>
      </c>
      <c r="AL134" s="38">
        <f>IF(-M134&gt;L134,1,0)</f>
        <v>1</v>
      </c>
      <c r="AM134" s="34">
        <f>IF(N134&gt;-O134,1,0)</f>
        <v>0</v>
      </c>
      <c r="AN134" s="19">
        <f>IF(-O134&gt;N134,1,0)</f>
        <v>0</v>
      </c>
      <c r="AO134" s="19">
        <f>IF(P134&gt;-Q134,1,0)</f>
        <v>0</v>
      </c>
      <c r="AP134" s="35">
        <f>IF(-Q134&gt;P134,1,0)</f>
        <v>0</v>
      </c>
      <c r="AQ134" s="36">
        <f>IF(R134&gt;-S134,1,0)</f>
        <v>1</v>
      </c>
      <c r="AR134" s="37">
        <f>IF(-S134&gt;R134,1,0)</f>
        <v>0</v>
      </c>
      <c r="AS134" s="37">
        <f>IF(T134&gt;-U134,1,0)</f>
        <v>0</v>
      </c>
      <c r="AT134" s="38">
        <f>IF(-U134&gt;T134,1,0)</f>
        <v>0</v>
      </c>
      <c r="AU134" s="36">
        <f>IF(V134&gt;-W134,1,0)</f>
        <v>1</v>
      </c>
      <c r="AV134" s="37">
        <f>IF(-W134&gt;V134,1,0)</f>
        <v>0</v>
      </c>
      <c r="AW134" s="37">
        <f>IF(X134&gt;-Y134,1,0)</f>
        <v>1</v>
      </c>
      <c r="AX134" s="38">
        <f>IF(-Y134&gt;X134,1,0)</f>
        <v>0</v>
      </c>
      <c r="AY134" s="36">
        <f>IF(Z134&gt;-AA134,1,0)</f>
        <v>1</v>
      </c>
      <c r="AZ134" s="37">
        <f>IF(-AA134&gt;Z134,1,0)</f>
        <v>0</v>
      </c>
      <c r="BA134" s="37">
        <f>IF(AB134&gt;-AC134,1,0)</f>
        <v>0</v>
      </c>
      <c r="BB134" s="38">
        <f>IF(-AC134&gt;AB134,1,0)</f>
        <v>0</v>
      </c>
    </row>
    <row r="135" spans="1:54" s="37" customFormat="1" ht="14.25" customHeight="1">
      <c r="A135" s="41"/>
      <c r="B135" s="42"/>
      <c r="C135" s="43">
        <f>SUM(AN121:AN150,AP121:AP150)</f>
        <v>25</v>
      </c>
      <c r="D135" s="44">
        <f>SUM(AM121:AM150,AO121:AO150)</f>
        <v>14</v>
      </c>
      <c r="E135" s="45"/>
      <c r="F135" s="48">
        <v>9</v>
      </c>
      <c r="G135" s="49">
        <v>-8</v>
      </c>
      <c r="H135" s="50"/>
      <c r="I135" s="51"/>
      <c r="J135" s="48">
        <v>7</v>
      </c>
      <c r="K135" s="49" t="s">
        <v>73</v>
      </c>
      <c r="L135" s="50"/>
      <c r="M135" s="51"/>
      <c r="N135" s="46"/>
      <c r="O135" s="47"/>
      <c r="P135" s="46"/>
      <c r="Q135" s="57"/>
      <c r="R135" s="48">
        <v>4</v>
      </c>
      <c r="S135" s="49">
        <v>-3</v>
      </c>
      <c r="T135" s="50"/>
      <c r="U135" s="51"/>
      <c r="V135" s="48">
        <v>9</v>
      </c>
      <c r="W135" s="49" t="s">
        <v>73</v>
      </c>
      <c r="X135" s="50"/>
      <c r="Y135" s="51"/>
      <c r="Z135" s="48">
        <v>3</v>
      </c>
      <c r="AA135" s="49" t="s">
        <v>73</v>
      </c>
      <c r="AB135" s="50"/>
      <c r="AC135" s="51"/>
      <c r="AE135" s="54">
        <f>IF(F135&gt;-G135,1,0)</f>
        <v>1</v>
      </c>
      <c r="AF135" s="42">
        <f>IF(-G135&gt;F135,1,0)</f>
        <v>0</v>
      </c>
      <c r="AG135" s="42">
        <f>IF(H135&gt;-I135,1,0)</f>
        <v>0</v>
      </c>
      <c r="AH135" s="55">
        <f>IF(-I135&gt;H135,1,0)</f>
        <v>0</v>
      </c>
      <c r="AI135" s="54">
        <f>IF(J135&gt;-K135,1,0)</f>
        <v>1</v>
      </c>
      <c r="AJ135" s="42">
        <f>IF(-K135&gt;J135,1,0)</f>
        <v>0</v>
      </c>
      <c r="AK135" s="42">
        <f>IF(L135&gt;-M135,1,0)</f>
        <v>0</v>
      </c>
      <c r="AL135" s="55">
        <f>IF(-M135&gt;L135,1,0)</f>
        <v>0</v>
      </c>
      <c r="AM135" s="52">
        <f>IF(N135&gt;-O135,1,0)</f>
        <v>0</v>
      </c>
      <c r="AN135" s="46">
        <f>IF(-O135&gt;N135,1,0)</f>
        <v>0</v>
      </c>
      <c r="AO135" s="46">
        <f>IF(P135&gt;-Q135,1,0)</f>
        <v>0</v>
      </c>
      <c r="AP135" s="53">
        <f>IF(-Q135&gt;P135,1,0)</f>
        <v>0</v>
      </c>
      <c r="AQ135" s="54">
        <f>IF(R135&gt;-S135,1,0)</f>
        <v>1</v>
      </c>
      <c r="AR135" s="42">
        <f>IF(-S135&gt;R135,1,0)</f>
        <v>0</v>
      </c>
      <c r="AS135" s="42">
        <f>IF(T135&gt;-U135,1,0)</f>
        <v>0</v>
      </c>
      <c r="AT135" s="55">
        <f>IF(-U135&gt;T135,1,0)</f>
        <v>0</v>
      </c>
      <c r="AU135" s="54">
        <f>IF(V135&gt;-W135,1,0)</f>
        <v>1</v>
      </c>
      <c r="AV135" s="42">
        <f>IF(-W135&gt;V135,1,0)</f>
        <v>0</v>
      </c>
      <c r="AW135" s="42">
        <f>IF(X135&gt;-Y135,1,0)</f>
        <v>0</v>
      </c>
      <c r="AX135" s="55">
        <f>IF(-Y135&gt;X135,1,0)</f>
        <v>0</v>
      </c>
      <c r="AY135" s="54">
        <f>IF(Z135&gt;-AA135,1,0)</f>
        <v>1</v>
      </c>
      <c r="AZ135" s="42">
        <f>IF(-AA135&gt;Z135,1,0)</f>
        <v>0</v>
      </c>
      <c r="BA135" s="42">
        <f>IF(AB135&gt;-AC135,1,0)</f>
        <v>0</v>
      </c>
      <c r="BB135" s="55">
        <f>IF(-AC135&gt;AB135,1,0)</f>
        <v>0</v>
      </c>
    </row>
    <row r="136" spans="2:54" ht="14.25" customHeight="1">
      <c r="B136" s="7" t="s">
        <v>27</v>
      </c>
      <c r="C136" s="16">
        <f>SUM(C138,C140)</f>
        <v>37</v>
      </c>
      <c r="D136" s="17">
        <f>SUM(D138,D140)</f>
        <v>40</v>
      </c>
      <c r="E136" s="33">
        <f>C136/(C136+D136)</f>
        <v>0.4805194805194805</v>
      </c>
      <c r="F136" s="22">
        <v>0</v>
      </c>
      <c r="G136" s="23">
        <v>-8</v>
      </c>
      <c r="H136" s="24">
        <v>4</v>
      </c>
      <c r="I136" s="25">
        <v>-1</v>
      </c>
      <c r="J136" s="22">
        <v>0</v>
      </c>
      <c r="K136" s="23">
        <v>-5</v>
      </c>
      <c r="L136" s="24">
        <v>8</v>
      </c>
      <c r="M136" s="25">
        <v>-6</v>
      </c>
      <c r="N136" s="22">
        <v>3</v>
      </c>
      <c r="O136" s="23">
        <v>-6</v>
      </c>
      <c r="P136" s="24">
        <v>4</v>
      </c>
      <c r="Q136" s="25">
        <v>-3</v>
      </c>
      <c r="R136" s="19"/>
      <c r="S136" s="20"/>
      <c r="T136" s="19"/>
      <c r="U136" s="56"/>
      <c r="V136" s="22">
        <v>8</v>
      </c>
      <c r="W136" s="23">
        <v>-1</v>
      </c>
      <c r="X136" s="24">
        <v>3</v>
      </c>
      <c r="Y136" s="25">
        <v>-1</v>
      </c>
      <c r="Z136" s="22">
        <v>5</v>
      </c>
      <c r="AA136" s="23">
        <v>-9</v>
      </c>
      <c r="AB136" s="24">
        <v>3</v>
      </c>
      <c r="AC136" s="25">
        <v>-15</v>
      </c>
      <c r="AE136" s="36">
        <f>IF(F136&gt;-G136,1,0)</f>
        <v>0</v>
      </c>
      <c r="AF136" s="37">
        <f>IF(-G136&gt;F136,1,0)</f>
        <v>1</v>
      </c>
      <c r="AG136" s="37">
        <f>IF(H136&gt;-I136,1,0)</f>
        <v>1</v>
      </c>
      <c r="AH136" s="38">
        <f>IF(-I136&gt;H136,1,0)</f>
        <v>0</v>
      </c>
      <c r="AI136" s="36">
        <f>IF(J136&gt;-K136,1,0)</f>
        <v>0</v>
      </c>
      <c r="AJ136" s="37">
        <f>IF(-K136&gt;J136,1,0)</f>
        <v>1</v>
      </c>
      <c r="AK136" s="37">
        <f>IF(L136&gt;-M136,1,0)</f>
        <v>1</v>
      </c>
      <c r="AL136" s="38">
        <f>IF(-M136&gt;L136,1,0)</f>
        <v>0</v>
      </c>
      <c r="AM136" s="36">
        <f>IF(N136&gt;-O136,1,0)</f>
        <v>0</v>
      </c>
      <c r="AN136" s="37">
        <f>IF(-O136&gt;N136,1,0)</f>
        <v>1</v>
      </c>
      <c r="AO136" s="37">
        <f>IF(P136&gt;-Q136,1,0)</f>
        <v>1</v>
      </c>
      <c r="AP136" s="38">
        <f>IF(-Q136&gt;P136,1,0)</f>
        <v>0</v>
      </c>
      <c r="AQ136" s="34">
        <f>IF(R136&gt;-S136,1,0)</f>
        <v>0</v>
      </c>
      <c r="AR136" s="19">
        <f>IF(-S136&gt;R136,1,0)</f>
        <v>0</v>
      </c>
      <c r="AS136" s="19">
        <f>IF(T136&gt;-U136,1,0)</f>
        <v>0</v>
      </c>
      <c r="AT136" s="35">
        <f>IF(-U136&gt;T136,1,0)</f>
        <v>0</v>
      </c>
      <c r="AU136" s="36">
        <f>IF(V136&gt;-W136,1,0)</f>
        <v>1</v>
      </c>
      <c r="AV136" s="37">
        <f>IF(-W136&gt;V136,1,0)</f>
        <v>0</v>
      </c>
      <c r="AW136" s="37">
        <f>IF(X136&gt;-Y136,1,0)</f>
        <v>1</v>
      </c>
      <c r="AX136" s="38">
        <f>IF(-Y136&gt;X136,1,0)</f>
        <v>0</v>
      </c>
      <c r="AY136" s="36">
        <f>IF(Z136&gt;-AA136,1,0)</f>
        <v>0</v>
      </c>
      <c r="AZ136" s="37">
        <f>IF(-AA136&gt;Z136,1,0)</f>
        <v>1</v>
      </c>
      <c r="BA136" s="37">
        <f>IF(AB136&gt;-AC136,1,0)</f>
        <v>0</v>
      </c>
      <c r="BB136" s="38">
        <f>IF(-AC136&gt;AB136,1,0)</f>
        <v>1</v>
      </c>
    </row>
    <row r="137" spans="2:54" ht="14.25" customHeight="1">
      <c r="B137" s="69" t="s">
        <v>120</v>
      </c>
      <c r="C137" s="81" t="s">
        <v>72</v>
      </c>
      <c r="D137" s="82"/>
      <c r="E137" s="33"/>
      <c r="F137" s="22">
        <v>4</v>
      </c>
      <c r="G137" s="23">
        <v>-5</v>
      </c>
      <c r="H137" s="24">
        <v>1</v>
      </c>
      <c r="I137" s="25">
        <v>-7</v>
      </c>
      <c r="J137" s="22">
        <v>0</v>
      </c>
      <c r="K137" s="23">
        <v>-6</v>
      </c>
      <c r="L137" s="24"/>
      <c r="M137" s="25"/>
      <c r="N137" s="22">
        <v>4</v>
      </c>
      <c r="O137" s="23">
        <v>-5</v>
      </c>
      <c r="P137" s="24">
        <v>4</v>
      </c>
      <c r="Q137" s="25">
        <v>-7</v>
      </c>
      <c r="R137" s="19"/>
      <c r="S137" s="20"/>
      <c r="T137" s="19"/>
      <c r="U137" s="56"/>
      <c r="V137" s="22">
        <v>8</v>
      </c>
      <c r="W137" s="23" t="s">
        <v>73</v>
      </c>
      <c r="X137" s="24">
        <v>9</v>
      </c>
      <c r="Y137" s="25">
        <v>-11</v>
      </c>
      <c r="Z137" s="22">
        <v>6</v>
      </c>
      <c r="AA137" s="23">
        <v>-7</v>
      </c>
      <c r="AB137" s="24"/>
      <c r="AC137" s="25"/>
      <c r="AE137" s="36">
        <f>IF(F137&gt;-G137,1,0)</f>
        <v>0</v>
      </c>
      <c r="AF137" s="37">
        <f>IF(-G137&gt;F137,1,0)</f>
        <v>1</v>
      </c>
      <c r="AG137" s="37">
        <f>IF(H137&gt;-I137,1,0)</f>
        <v>0</v>
      </c>
      <c r="AH137" s="38">
        <f>IF(-I137&gt;H137,1,0)</f>
        <v>1</v>
      </c>
      <c r="AI137" s="36">
        <f>IF(J137&gt;-K137,1,0)</f>
        <v>0</v>
      </c>
      <c r="AJ137" s="37">
        <f>IF(-K137&gt;J137,1,0)</f>
        <v>1</v>
      </c>
      <c r="AK137" s="37">
        <f>IF(L137&gt;-M137,1,0)</f>
        <v>0</v>
      </c>
      <c r="AL137" s="38">
        <f>IF(-M137&gt;L137,1,0)</f>
        <v>0</v>
      </c>
      <c r="AM137" s="36">
        <f>IF(N137&gt;-O137,1,0)</f>
        <v>0</v>
      </c>
      <c r="AN137" s="37">
        <f>IF(-O137&gt;N137,1,0)</f>
        <v>1</v>
      </c>
      <c r="AO137" s="37">
        <f>IF(P137&gt;-Q137,1,0)</f>
        <v>0</v>
      </c>
      <c r="AP137" s="38">
        <f>IF(-Q137&gt;P137,1,0)</f>
        <v>1</v>
      </c>
      <c r="AQ137" s="34">
        <f>IF(R137&gt;-S137,1,0)</f>
        <v>0</v>
      </c>
      <c r="AR137" s="19">
        <f>IF(-S137&gt;R137,1,0)</f>
        <v>0</v>
      </c>
      <c r="AS137" s="19">
        <f>IF(T137&gt;-U137,1,0)</f>
        <v>0</v>
      </c>
      <c r="AT137" s="35">
        <f>IF(-U137&gt;T137,1,0)</f>
        <v>0</v>
      </c>
      <c r="AU137" s="36">
        <f>IF(V137&gt;-W137,1,0)</f>
        <v>1</v>
      </c>
      <c r="AV137" s="37">
        <f>IF(-W137&gt;V137,1,0)</f>
        <v>0</v>
      </c>
      <c r="AW137" s="37">
        <f>IF(X137&gt;-Y137,1,0)</f>
        <v>0</v>
      </c>
      <c r="AX137" s="38">
        <f>IF(-Y137&gt;X137,1,0)</f>
        <v>1</v>
      </c>
      <c r="AY137" s="36">
        <f>IF(Z137&gt;-AA137,1,0)</f>
        <v>0</v>
      </c>
      <c r="AZ137" s="37">
        <f>IF(-AA137&gt;Z137,1,0)</f>
        <v>1</v>
      </c>
      <c r="BA137" s="37">
        <f>IF(AB137&gt;-AC137,1,0)</f>
        <v>0</v>
      </c>
      <c r="BB137" s="38">
        <f>IF(-AC137&gt;AB137,1,0)</f>
        <v>0</v>
      </c>
    </row>
    <row r="138" spans="2:54" ht="14.25" customHeight="1">
      <c r="B138" s="32">
        <f>C136+D136</f>
        <v>77</v>
      </c>
      <c r="C138" s="39">
        <f>SUM(AE136:AE140,AG136:AG140,AI136:AI140,AK136:AK140,AM136:AM140,AO136:AO140,AQ136:AQ140,AS136:AS140,AU136:AU140,AW136:AW140,AY136:AY140,BA136:BA140)</f>
        <v>16</v>
      </c>
      <c r="D138" s="40">
        <f>SUM(AF136:AF140,AH136:AH140,AJ136:AJ140,AL136:AL140,AN136:AN140,AP136:AP140,AR136:AR140,AT136:AT140,AV136:AV140,AX136:AX140,AZ136:AZ140,BB136:BB140)</f>
        <v>22</v>
      </c>
      <c r="E138" s="33"/>
      <c r="F138" s="22">
        <v>4</v>
      </c>
      <c r="G138" s="23">
        <v>-3</v>
      </c>
      <c r="H138" s="24">
        <v>3</v>
      </c>
      <c r="I138" s="25">
        <v>-2</v>
      </c>
      <c r="J138" s="22">
        <v>2</v>
      </c>
      <c r="K138" s="23">
        <v>-5</v>
      </c>
      <c r="L138" s="24"/>
      <c r="M138" s="25"/>
      <c r="N138" s="22">
        <v>4</v>
      </c>
      <c r="O138" s="23">
        <v>-5</v>
      </c>
      <c r="P138" s="24">
        <v>2</v>
      </c>
      <c r="Q138" s="25">
        <v>-3</v>
      </c>
      <c r="R138" s="19"/>
      <c r="S138" s="20"/>
      <c r="T138" s="19"/>
      <c r="U138" s="56"/>
      <c r="V138" s="22">
        <v>20</v>
      </c>
      <c r="W138" s="23" t="s">
        <v>73</v>
      </c>
      <c r="X138" s="24">
        <v>3</v>
      </c>
      <c r="Y138" s="25">
        <v>-15</v>
      </c>
      <c r="Z138" s="22">
        <v>8</v>
      </c>
      <c r="AA138" s="23">
        <v>-6</v>
      </c>
      <c r="AB138" s="24"/>
      <c r="AC138" s="25"/>
      <c r="AE138" s="36">
        <f>IF(F138&gt;-G138,1,0)</f>
        <v>1</v>
      </c>
      <c r="AF138" s="37">
        <f>IF(-G138&gt;F138,1,0)</f>
        <v>0</v>
      </c>
      <c r="AG138" s="37">
        <f>IF(H138&gt;-I138,1,0)</f>
        <v>1</v>
      </c>
      <c r="AH138" s="38">
        <f>IF(-I138&gt;H138,1,0)</f>
        <v>0</v>
      </c>
      <c r="AI138" s="36">
        <f>IF(J138&gt;-K138,1,0)</f>
        <v>0</v>
      </c>
      <c r="AJ138" s="37">
        <f>IF(-K138&gt;J138,1,0)</f>
        <v>1</v>
      </c>
      <c r="AK138" s="37">
        <f>IF(L138&gt;-M138,1,0)</f>
        <v>0</v>
      </c>
      <c r="AL138" s="38">
        <f>IF(-M138&gt;L138,1,0)</f>
        <v>0</v>
      </c>
      <c r="AM138" s="36">
        <f>IF(N138&gt;-O138,1,0)</f>
        <v>0</v>
      </c>
      <c r="AN138" s="37">
        <f>IF(-O138&gt;N138,1,0)</f>
        <v>1</v>
      </c>
      <c r="AO138" s="37">
        <f>IF(P138&gt;-Q138,1,0)</f>
        <v>0</v>
      </c>
      <c r="AP138" s="38">
        <f>IF(-Q138&gt;P138,1,0)</f>
        <v>1</v>
      </c>
      <c r="AQ138" s="34">
        <f>IF(R138&gt;-S138,1,0)</f>
        <v>0</v>
      </c>
      <c r="AR138" s="19">
        <f>IF(-S138&gt;R138,1,0)</f>
        <v>0</v>
      </c>
      <c r="AS138" s="19">
        <f>IF(T138&gt;-U138,1,0)</f>
        <v>0</v>
      </c>
      <c r="AT138" s="35">
        <f>IF(-U138&gt;T138,1,0)</f>
        <v>0</v>
      </c>
      <c r="AU138" s="36">
        <f>IF(V138&gt;-W138,1,0)</f>
        <v>1</v>
      </c>
      <c r="AV138" s="37">
        <f>IF(-W138&gt;V138,1,0)</f>
        <v>0</v>
      </c>
      <c r="AW138" s="37">
        <f>IF(X138&gt;-Y138,1,0)</f>
        <v>0</v>
      </c>
      <c r="AX138" s="38">
        <f>IF(-Y138&gt;X138,1,0)</f>
        <v>1</v>
      </c>
      <c r="AY138" s="36">
        <f>IF(Z138&gt;-AA138,1,0)</f>
        <v>1</v>
      </c>
      <c r="AZ138" s="37">
        <f>IF(-AA138&gt;Z138,1,0)</f>
        <v>0</v>
      </c>
      <c r="BA138" s="37">
        <f>IF(AB138&gt;-AC138,1,0)</f>
        <v>0</v>
      </c>
      <c r="BB138" s="38">
        <f>IF(-AC138&gt;AB138,1,0)</f>
        <v>0</v>
      </c>
    </row>
    <row r="139" spans="2:54" ht="14.25" customHeight="1">
      <c r="B139" s="32"/>
      <c r="C139" s="16" t="s">
        <v>74</v>
      </c>
      <c r="D139" s="17"/>
      <c r="E139" s="33"/>
      <c r="F139" s="22">
        <v>12</v>
      </c>
      <c r="G139" s="23">
        <v>-5</v>
      </c>
      <c r="H139" s="24">
        <v>3</v>
      </c>
      <c r="I139" s="25">
        <v>-2</v>
      </c>
      <c r="J139" s="22">
        <v>2</v>
      </c>
      <c r="K139" s="23">
        <v>-4</v>
      </c>
      <c r="L139" s="24"/>
      <c r="M139" s="25"/>
      <c r="N139" s="22">
        <v>4</v>
      </c>
      <c r="O139" s="23">
        <v>-8</v>
      </c>
      <c r="P139" s="24"/>
      <c r="Q139" s="25"/>
      <c r="R139" s="19"/>
      <c r="S139" s="20"/>
      <c r="T139" s="19"/>
      <c r="U139" s="56"/>
      <c r="V139" s="22">
        <v>4</v>
      </c>
      <c r="W139" s="23">
        <v>-6</v>
      </c>
      <c r="X139" s="24">
        <v>3</v>
      </c>
      <c r="Y139" s="25">
        <v>-2</v>
      </c>
      <c r="Z139" s="22">
        <v>18</v>
      </c>
      <c r="AA139" s="23">
        <v>-1</v>
      </c>
      <c r="AB139" s="24"/>
      <c r="AC139" s="25"/>
      <c r="AD139" s="37"/>
      <c r="AE139" s="36">
        <f>IF(F139&gt;-G139,1,0)</f>
        <v>1</v>
      </c>
      <c r="AF139" s="37">
        <f>IF(-G139&gt;F139,1,0)</f>
        <v>0</v>
      </c>
      <c r="AG139" s="37">
        <f>IF(H139&gt;-I139,1,0)</f>
        <v>1</v>
      </c>
      <c r="AH139" s="38">
        <f>IF(-I139&gt;H139,1,0)</f>
        <v>0</v>
      </c>
      <c r="AI139" s="36">
        <f>IF(J139&gt;-K139,1,0)</f>
        <v>0</v>
      </c>
      <c r="AJ139" s="37">
        <f>IF(-K139&gt;J139,1,0)</f>
        <v>1</v>
      </c>
      <c r="AK139" s="37">
        <f>IF(L139&gt;-M139,1,0)</f>
        <v>0</v>
      </c>
      <c r="AL139" s="38">
        <f>IF(-M139&gt;L139,1,0)</f>
        <v>0</v>
      </c>
      <c r="AM139" s="36">
        <f>IF(N139&gt;-O139,1,0)</f>
        <v>0</v>
      </c>
      <c r="AN139" s="37">
        <f>IF(-O139&gt;N139,1,0)</f>
        <v>1</v>
      </c>
      <c r="AO139" s="37">
        <f>IF(P139&gt;-Q139,1,0)</f>
        <v>0</v>
      </c>
      <c r="AP139" s="38">
        <f>IF(-Q139&gt;P139,1,0)</f>
        <v>0</v>
      </c>
      <c r="AQ139" s="34">
        <f>IF(R139&gt;-S139,1,0)</f>
        <v>0</v>
      </c>
      <c r="AR139" s="19">
        <f>IF(-S139&gt;R139,1,0)</f>
        <v>0</v>
      </c>
      <c r="AS139" s="19">
        <f>IF(T139&gt;-U139,1,0)</f>
        <v>0</v>
      </c>
      <c r="AT139" s="35">
        <f>IF(-U139&gt;T139,1,0)</f>
        <v>0</v>
      </c>
      <c r="AU139" s="36">
        <f>IF(V139&gt;-W139,1,0)</f>
        <v>0</v>
      </c>
      <c r="AV139" s="37">
        <f>IF(-W139&gt;V139,1,0)</f>
        <v>1</v>
      </c>
      <c r="AW139" s="37">
        <f>IF(X139&gt;-Y139,1,0)</f>
        <v>1</v>
      </c>
      <c r="AX139" s="38">
        <f>IF(-Y139&gt;X139,1,0)</f>
        <v>0</v>
      </c>
      <c r="AY139" s="36">
        <f>IF(Z139&gt;-AA139,1,0)</f>
        <v>1</v>
      </c>
      <c r="AZ139" s="37">
        <f>IF(-AA139&gt;Z139,1,0)</f>
        <v>0</v>
      </c>
      <c r="BA139" s="37">
        <f>IF(AB139&gt;-AC139,1,0)</f>
        <v>0</v>
      </c>
      <c r="BB139" s="38">
        <f>IF(-AC139&gt;AB139,1,0)</f>
        <v>0</v>
      </c>
    </row>
    <row r="140" spans="1:54" s="37" customFormat="1" ht="14.25" customHeight="1">
      <c r="A140" s="41"/>
      <c r="B140" s="42"/>
      <c r="C140" s="43">
        <f>SUM(AR121:AR150,AT121:AT150)</f>
        <v>21</v>
      </c>
      <c r="D140" s="44">
        <f>SUM(AQ121:AQ150,AS121:AS150)</f>
        <v>18</v>
      </c>
      <c r="E140" s="45"/>
      <c r="F140" s="48">
        <v>0</v>
      </c>
      <c r="G140" s="49">
        <v>-5</v>
      </c>
      <c r="H140" s="50"/>
      <c r="I140" s="51"/>
      <c r="J140" s="48">
        <v>2</v>
      </c>
      <c r="K140" s="49">
        <v>-3</v>
      </c>
      <c r="L140" s="50"/>
      <c r="M140" s="51"/>
      <c r="N140" s="48">
        <v>1</v>
      </c>
      <c r="O140" s="49">
        <v>-6</v>
      </c>
      <c r="P140" s="50"/>
      <c r="Q140" s="51"/>
      <c r="R140" s="46"/>
      <c r="S140" s="47"/>
      <c r="T140" s="46"/>
      <c r="U140" s="57"/>
      <c r="V140" s="48">
        <v>4</v>
      </c>
      <c r="W140" s="49">
        <v>-3</v>
      </c>
      <c r="X140" s="50"/>
      <c r="Y140" s="51"/>
      <c r="Z140" s="48">
        <v>4</v>
      </c>
      <c r="AA140" s="49">
        <v>-3</v>
      </c>
      <c r="AB140" s="50"/>
      <c r="AC140" s="51"/>
      <c r="AE140" s="54">
        <f>IF(F140&gt;-G140,1,0)</f>
        <v>0</v>
      </c>
      <c r="AF140" s="42">
        <f>IF(-G140&gt;F140,1,0)</f>
        <v>1</v>
      </c>
      <c r="AG140" s="42">
        <f>IF(H140&gt;-I140,1,0)</f>
        <v>0</v>
      </c>
      <c r="AH140" s="55">
        <f>IF(-I140&gt;H140,1,0)</f>
        <v>0</v>
      </c>
      <c r="AI140" s="54">
        <f>IF(J140&gt;-K140,1,0)</f>
        <v>0</v>
      </c>
      <c r="AJ140" s="42">
        <f>IF(-K140&gt;J140,1,0)</f>
        <v>1</v>
      </c>
      <c r="AK140" s="42">
        <f>IF(L140&gt;-M140,1,0)</f>
        <v>0</v>
      </c>
      <c r="AL140" s="55">
        <f>IF(-M140&gt;L140,1,0)</f>
        <v>0</v>
      </c>
      <c r="AM140" s="54">
        <f>IF(N140&gt;-O140,1,0)</f>
        <v>0</v>
      </c>
      <c r="AN140" s="42">
        <f>IF(-O140&gt;N140,1,0)</f>
        <v>1</v>
      </c>
      <c r="AO140" s="42">
        <f>IF(P140&gt;-Q140,1,0)</f>
        <v>0</v>
      </c>
      <c r="AP140" s="55">
        <f>IF(-Q140&gt;P140,1,0)</f>
        <v>0</v>
      </c>
      <c r="AQ140" s="52">
        <f>IF(R140&gt;-S140,1,0)</f>
        <v>0</v>
      </c>
      <c r="AR140" s="46">
        <f>IF(-S140&gt;R140,1,0)</f>
        <v>0</v>
      </c>
      <c r="AS140" s="46">
        <f>IF(T140&gt;-U140,1,0)</f>
        <v>0</v>
      </c>
      <c r="AT140" s="53">
        <f>IF(-U140&gt;T140,1,0)</f>
        <v>0</v>
      </c>
      <c r="AU140" s="54">
        <f>IF(V140&gt;-W140,1,0)</f>
        <v>1</v>
      </c>
      <c r="AV140" s="42">
        <f>IF(-W140&gt;V140,1,0)</f>
        <v>0</v>
      </c>
      <c r="AW140" s="42">
        <f>IF(X140&gt;-Y140,1,0)</f>
        <v>0</v>
      </c>
      <c r="AX140" s="55">
        <f>IF(-Y140&gt;X140,1,0)</f>
        <v>0</v>
      </c>
      <c r="AY140" s="54">
        <f>IF(Z140&gt;-AA140,1,0)</f>
        <v>1</v>
      </c>
      <c r="AZ140" s="42">
        <f>IF(-AA140&gt;Z140,1,0)</f>
        <v>0</v>
      </c>
      <c r="BA140" s="42">
        <f>IF(AB140&gt;-AC140,1,0)</f>
        <v>0</v>
      </c>
      <c r="BB140" s="55">
        <f>IF(-AC140&gt;AB140,1,0)</f>
        <v>0</v>
      </c>
    </row>
    <row r="141" spans="2:54" ht="14.25" customHeight="1">
      <c r="B141" s="7" t="s">
        <v>56</v>
      </c>
      <c r="C141" s="16">
        <f>SUM(C143,C145)</f>
        <v>31</v>
      </c>
      <c r="D141" s="17">
        <f>SUM(D143,D145)</f>
        <v>48</v>
      </c>
      <c r="E141" s="33">
        <f>C141/(C141+D141)</f>
        <v>0.3924050632911392</v>
      </c>
      <c r="F141" s="83">
        <v>0</v>
      </c>
      <c r="G141" s="84">
        <v>-1</v>
      </c>
      <c r="H141" s="85">
        <v>1</v>
      </c>
      <c r="I141" s="86">
        <v>-4</v>
      </c>
      <c r="J141" s="83">
        <v>3</v>
      </c>
      <c r="K141" s="84">
        <v>-4</v>
      </c>
      <c r="L141" s="85">
        <v>0</v>
      </c>
      <c r="M141" s="86">
        <v>-2</v>
      </c>
      <c r="N141" s="83">
        <v>5</v>
      </c>
      <c r="O141" s="84">
        <v>-7</v>
      </c>
      <c r="P141" s="85">
        <v>4</v>
      </c>
      <c r="Q141" s="86">
        <v>-5</v>
      </c>
      <c r="R141" s="83">
        <v>3</v>
      </c>
      <c r="S141" s="84">
        <v>-17</v>
      </c>
      <c r="T141" s="85">
        <v>5</v>
      </c>
      <c r="U141" s="86">
        <v>-6</v>
      </c>
      <c r="V141" s="19"/>
      <c r="W141" s="20"/>
      <c r="X141" s="19"/>
      <c r="Y141" s="56"/>
      <c r="Z141" s="22">
        <v>10</v>
      </c>
      <c r="AA141" s="23">
        <v>-6</v>
      </c>
      <c r="AB141" s="24">
        <v>2</v>
      </c>
      <c r="AC141" s="25" t="s">
        <v>73</v>
      </c>
      <c r="AD141" s="37"/>
      <c r="AE141" s="36">
        <f>IF(F141&gt;-G141,1,0)</f>
        <v>0</v>
      </c>
      <c r="AF141" s="37">
        <f>IF(-G141&gt;F141,1,0)</f>
        <v>1</v>
      </c>
      <c r="AG141" s="37">
        <f>IF(H141&gt;-I141,1,0)</f>
        <v>0</v>
      </c>
      <c r="AH141" s="38">
        <f>IF(-I141&gt;H141,1,0)</f>
        <v>1</v>
      </c>
      <c r="AI141" s="36">
        <f>IF(J141&gt;-K141,1,0)</f>
        <v>0</v>
      </c>
      <c r="AJ141" s="37">
        <f>IF(-K141&gt;J141,1,0)</f>
        <v>1</v>
      </c>
      <c r="AK141" s="37">
        <f>IF(L141&gt;-M141,1,0)</f>
        <v>0</v>
      </c>
      <c r="AL141" s="38">
        <f>IF(-M141&gt;L141,1,0)</f>
        <v>1</v>
      </c>
      <c r="AM141" s="36">
        <f>IF(N141&gt;-O141,1,0)</f>
        <v>0</v>
      </c>
      <c r="AN141" s="37">
        <f>IF(-O141&gt;N141,1,0)</f>
        <v>1</v>
      </c>
      <c r="AO141" s="37">
        <f>IF(P141&gt;-Q141,1,0)</f>
        <v>0</v>
      </c>
      <c r="AP141" s="38">
        <f>IF(-Q141&gt;P141,1,0)</f>
        <v>1</v>
      </c>
      <c r="AQ141" s="36">
        <f>IF(R141&gt;-S141,1,0)</f>
        <v>0</v>
      </c>
      <c r="AR141" s="37">
        <f>IF(-S141&gt;R141,1,0)</f>
        <v>1</v>
      </c>
      <c r="AS141" s="37">
        <f>IF(T141&gt;-U141,1,0)</f>
        <v>0</v>
      </c>
      <c r="AT141" s="38">
        <f>IF(-U141&gt;T141,1,0)</f>
        <v>1</v>
      </c>
      <c r="AU141" s="34">
        <f>IF(V141&gt;-W141,1,0)</f>
        <v>0</v>
      </c>
      <c r="AV141" s="19">
        <f>IF(-W141&gt;V141,1,0)</f>
        <v>0</v>
      </c>
      <c r="AW141" s="19">
        <f>IF(X141&gt;-Y141,1,0)</f>
        <v>0</v>
      </c>
      <c r="AX141" s="35">
        <f>IF(-Y141&gt;X141,1,0)</f>
        <v>0</v>
      </c>
      <c r="AY141" s="36">
        <f>IF(Z141&gt;-AA141,1,0)</f>
        <v>1</v>
      </c>
      <c r="AZ141" s="37">
        <f>IF(-AA141&gt;Z141,1,0)</f>
        <v>0</v>
      </c>
      <c r="BA141" s="37">
        <f>IF(AB141&gt;-AC141,1,0)</f>
        <v>1</v>
      </c>
      <c r="BB141" s="38">
        <f>IF(-AC141&gt;AB141,1,0)</f>
        <v>0</v>
      </c>
    </row>
    <row r="142" spans="2:54" ht="14.25" customHeight="1">
      <c r="B142" s="69" t="s">
        <v>121</v>
      </c>
      <c r="C142" s="81" t="s">
        <v>72</v>
      </c>
      <c r="D142" s="82"/>
      <c r="E142" s="33"/>
      <c r="F142" s="22">
        <v>1</v>
      </c>
      <c r="G142" s="23">
        <v>-11</v>
      </c>
      <c r="H142" s="24"/>
      <c r="I142" s="25"/>
      <c r="J142" s="22">
        <v>2</v>
      </c>
      <c r="K142" s="23">
        <v>-5</v>
      </c>
      <c r="L142" s="24">
        <v>1</v>
      </c>
      <c r="M142" s="25">
        <v>-4</v>
      </c>
      <c r="N142" s="22">
        <v>2</v>
      </c>
      <c r="O142" s="23">
        <v>-1</v>
      </c>
      <c r="P142" s="24">
        <v>3</v>
      </c>
      <c r="Q142" s="25">
        <v>-1</v>
      </c>
      <c r="R142" s="22">
        <v>7</v>
      </c>
      <c r="S142" s="23">
        <v>-3</v>
      </c>
      <c r="T142" s="24">
        <v>2</v>
      </c>
      <c r="U142" s="25">
        <v>-7</v>
      </c>
      <c r="V142" s="19"/>
      <c r="W142" s="20"/>
      <c r="X142" s="19"/>
      <c r="Y142" s="56"/>
      <c r="Z142" s="22">
        <v>4</v>
      </c>
      <c r="AA142" s="23">
        <v>-3</v>
      </c>
      <c r="AB142" s="24">
        <v>2</v>
      </c>
      <c r="AC142" s="25">
        <v>-14</v>
      </c>
      <c r="AD142" s="37"/>
      <c r="AE142" s="36">
        <f>IF(F142&gt;-G142,1,0)</f>
        <v>0</v>
      </c>
      <c r="AF142" s="37">
        <f>IF(-G142&gt;F142,1,0)</f>
        <v>1</v>
      </c>
      <c r="AG142" s="37">
        <f>IF(H142&gt;-I142,1,0)</f>
        <v>0</v>
      </c>
      <c r="AH142" s="38">
        <f>IF(-I142&gt;H142,1,0)</f>
        <v>0</v>
      </c>
      <c r="AI142" s="36">
        <f>IF(J142&gt;-K142,1,0)</f>
        <v>0</v>
      </c>
      <c r="AJ142" s="37">
        <f>IF(-K142&gt;J142,1,0)</f>
        <v>1</v>
      </c>
      <c r="AK142" s="37">
        <f>IF(L142&gt;-M142,1,0)</f>
        <v>0</v>
      </c>
      <c r="AL142" s="38">
        <f>IF(-M142&gt;L142,1,0)</f>
        <v>1</v>
      </c>
      <c r="AM142" s="36">
        <f>IF(N142&gt;-O142,1,0)</f>
        <v>1</v>
      </c>
      <c r="AN142" s="37">
        <f>IF(-O142&gt;N142,1,0)</f>
        <v>0</v>
      </c>
      <c r="AO142" s="37">
        <f>IF(P142&gt;-Q142,1,0)</f>
        <v>1</v>
      </c>
      <c r="AP142" s="38">
        <f>IF(-Q142&gt;P142,1,0)</f>
        <v>0</v>
      </c>
      <c r="AQ142" s="36">
        <f>IF(R142&gt;-S142,1,0)</f>
        <v>1</v>
      </c>
      <c r="AR142" s="37">
        <f>IF(-S142&gt;R142,1,0)</f>
        <v>0</v>
      </c>
      <c r="AS142" s="37">
        <f>IF(T142&gt;-U142,1,0)</f>
        <v>0</v>
      </c>
      <c r="AT142" s="38">
        <f>IF(-U142&gt;T142,1,0)</f>
        <v>1</v>
      </c>
      <c r="AU142" s="34">
        <f>IF(V142&gt;-W142,1,0)</f>
        <v>0</v>
      </c>
      <c r="AV142" s="19">
        <f>IF(-W142&gt;V142,1,0)</f>
        <v>0</v>
      </c>
      <c r="AW142" s="19">
        <f>IF(X142&gt;-Y142,1,0)</f>
        <v>0</v>
      </c>
      <c r="AX142" s="35">
        <f>IF(-Y142&gt;X142,1,0)</f>
        <v>0</v>
      </c>
      <c r="AY142" s="36">
        <f>IF(Z142&gt;-AA142,1,0)</f>
        <v>1</v>
      </c>
      <c r="AZ142" s="37">
        <f>IF(-AA142&gt;Z142,1,0)</f>
        <v>0</v>
      </c>
      <c r="BA142" s="37">
        <f>IF(AB142&gt;-AC142,1,0)</f>
        <v>0</v>
      </c>
      <c r="BB142" s="38">
        <f>IF(-AC142&gt;AB142,1,0)</f>
        <v>1</v>
      </c>
    </row>
    <row r="143" spans="2:54" ht="14.25" customHeight="1">
      <c r="B143" s="32">
        <f>C141+D141</f>
        <v>79</v>
      </c>
      <c r="C143" s="39">
        <f>SUM(AE141:AE145,AG141:AG145,AI141:AI145,AK141:AK145,AM141:AM145,AO141:AO145,AQ141:AQ145,AS141:AS145,AU141:AU145,AW141:AW145,AY141:AY145,BA141:BA145)</f>
        <v>10</v>
      </c>
      <c r="D143" s="40">
        <f>SUM(AF141:AF145,AH141:AH145,AJ141:AJ145,AL141:AL145,AN141:AN145,AP141:AP145,AR141:AR145,AT141:AT145,AV141:AV145,AX141:AX145,AZ141:AZ145,BB141:BB145)</f>
        <v>30</v>
      </c>
      <c r="E143" s="33"/>
      <c r="F143" s="22">
        <v>1</v>
      </c>
      <c r="G143" s="23">
        <v>-9</v>
      </c>
      <c r="H143" s="24"/>
      <c r="I143" s="25"/>
      <c r="J143" s="22">
        <v>3</v>
      </c>
      <c r="K143" s="23">
        <v>-10</v>
      </c>
      <c r="L143" s="24">
        <v>2</v>
      </c>
      <c r="M143" s="25">
        <v>-3</v>
      </c>
      <c r="N143" s="22">
        <v>0</v>
      </c>
      <c r="O143" s="23">
        <v>-4</v>
      </c>
      <c r="P143" s="24"/>
      <c r="Q143" s="25"/>
      <c r="R143" s="22">
        <v>6</v>
      </c>
      <c r="S143" s="23">
        <v>-5</v>
      </c>
      <c r="T143" s="24">
        <v>7</v>
      </c>
      <c r="U143" s="25">
        <v>-8</v>
      </c>
      <c r="V143" s="19"/>
      <c r="W143" s="20"/>
      <c r="X143" s="19"/>
      <c r="Y143" s="56"/>
      <c r="Z143" s="22">
        <v>3</v>
      </c>
      <c r="AA143" s="23">
        <v>-4</v>
      </c>
      <c r="AB143" s="24">
        <v>14</v>
      </c>
      <c r="AC143" s="25">
        <v>-7</v>
      </c>
      <c r="AD143" s="37"/>
      <c r="AE143" s="36">
        <f>IF(F143&gt;-G143,1,0)</f>
        <v>0</v>
      </c>
      <c r="AF143" s="37">
        <f>IF(-G143&gt;F143,1,0)</f>
        <v>1</v>
      </c>
      <c r="AG143" s="37">
        <f>IF(H143&gt;-I143,1,0)</f>
        <v>0</v>
      </c>
      <c r="AH143" s="38">
        <f>IF(-I143&gt;H143,1,0)</f>
        <v>0</v>
      </c>
      <c r="AI143" s="36">
        <f>IF(J143&gt;-K143,1,0)</f>
        <v>0</v>
      </c>
      <c r="AJ143" s="37">
        <f>IF(-K143&gt;J143,1,0)</f>
        <v>1</v>
      </c>
      <c r="AK143" s="37">
        <f>IF(L143&gt;-M143,1,0)</f>
        <v>0</v>
      </c>
      <c r="AL143" s="38">
        <f>IF(-M143&gt;L143,1,0)</f>
        <v>1</v>
      </c>
      <c r="AM143" s="36">
        <f>IF(N143&gt;-O143,1,0)</f>
        <v>0</v>
      </c>
      <c r="AN143" s="37">
        <f>IF(-O143&gt;N143,1,0)</f>
        <v>1</v>
      </c>
      <c r="AO143" s="37">
        <f>IF(P143&gt;-Q143,1,0)</f>
        <v>0</v>
      </c>
      <c r="AP143" s="38">
        <f>IF(-Q143&gt;P143,1,0)</f>
        <v>0</v>
      </c>
      <c r="AQ143" s="36">
        <f>IF(R143&gt;-S143,1,0)</f>
        <v>1</v>
      </c>
      <c r="AR143" s="37">
        <f>IF(-S143&gt;R143,1,0)</f>
        <v>0</v>
      </c>
      <c r="AS143" s="37">
        <f>IF(T143&gt;-U143,1,0)</f>
        <v>0</v>
      </c>
      <c r="AT143" s="38">
        <f>IF(-U143&gt;T143,1,0)</f>
        <v>1</v>
      </c>
      <c r="AU143" s="34">
        <f>IF(V143&gt;-W143,1,0)</f>
        <v>0</v>
      </c>
      <c r="AV143" s="19">
        <f>IF(-W143&gt;V143,1,0)</f>
        <v>0</v>
      </c>
      <c r="AW143" s="19">
        <f>IF(X143&gt;-Y143,1,0)</f>
        <v>0</v>
      </c>
      <c r="AX143" s="35">
        <f>IF(-Y143&gt;X143,1,0)</f>
        <v>0</v>
      </c>
      <c r="AY143" s="36">
        <f>IF(Z143&gt;-AA143,1,0)</f>
        <v>0</v>
      </c>
      <c r="AZ143" s="37">
        <f>IF(-AA143&gt;Z143,1,0)</f>
        <v>1</v>
      </c>
      <c r="BA143" s="37">
        <f>IF(AB143&gt;-AC143,1,0)</f>
        <v>1</v>
      </c>
      <c r="BB143" s="38">
        <f>IF(-AC143&gt;AB143,1,0)</f>
        <v>0</v>
      </c>
    </row>
    <row r="144" spans="2:54" ht="14.25" customHeight="1">
      <c r="B144" s="32"/>
      <c r="C144" s="16" t="s">
        <v>74</v>
      </c>
      <c r="D144" s="17"/>
      <c r="E144" s="33"/>
      <c r="F144" s="22">
        <v>4</v>
      </c>
      <c r="G144" s="23">
        <v>-6</v>
      </c>
      <c r="H144" s="24"/>
      <c r="I144" s="25"/>
      <c r="J144" s="22">
        <v>2</v>
      </c>
      <c r="K144" s="23">
        <v>-6</v>
      </c>
      <c r="L144" s="24">
        <v>2</v>
      </c>
      <c r="M144" s="25">
        <v>-8</v>
      </c>
      <c r="N144" s="22">
        <v>2</v>
      </c>
      <c r="O144" s="23">
        <v>-8</v>
      </c>
      <c r="P144" s="24"/>
      <c r="Q144" s="25"/>
      <c r="R144" s="22">
        <v>4</v>
      </c>
      <c r="S144" s="23">
        <v>-5</v>
      </c>
      <c r="T144" s="24">
        <v>4</v>
      </c>
      <c r="U144" s="25">
        <v>-8</v>
      </c>
      <c r="V144" s="19"/>
      <c r="W144" s="20"/>
      <c r="X144" s="19"/>
      <c r="Y144" s="56"/>
      <c r="Z144" s="22">
        <v>2</v>
      </c>
      <c r="AA144" s="23">
        <v>-1</v>
      </c>
      <c r="AB144" s="24">
        <v>3</v>
      </c>
      <c r="AC144" s="25">
        <v>-5</v>
      </c>
      <c r="AD144" s="37"/>
      <c r="AE144" s="36">
        <f>IF(F144&gt;-G144,1,0)</f>
        <v>0</v>
      </c>
      <c r="AF144" s="37">
        <f>IF(-G144&gt;F144,1,0)</f>
        <v>1</v>
      </c>
      <c r="AG144" s="37">
        <f>IF(H144&gt;-I144,1,0)</f>
        <v>0</v>
      </c>
      <c r="AH144" s="38">
        <f>IF(-I144&gt;H144,1,0)</f>
        <v>0</v>
      </c>
      <c r="AI144" s="36">
        <f>IF(J144&gt;-K144,1,0)</f>
        <v>0</v>
      </c>
      <c r="AJ144" s="37">
        <f>IF(-K144&gt;J144,1,0)</f>
        <v>1</v>
      </c>
      <c r="AK144" s="37">
        <f>IF(L144&gt;-M144,1,0)</f>
        <v>0</v>
      </c>
      <c r="AL144" s="38">
        <f>IF(-M144&gt;L144,1,0)</f>
        <v>1</v>
      </c>
      <c r="AM144" s="36">
        <f>IF(N144&gt;-O144,1,0)</f>
        <v>0</v>
      </c>
      <c r="AN144" s="37">
        <f>IF(-O144&gt;N144,1,0)</f>
        <v>1</v>
      </c>
      <c r="AO144" s="37">
        <f>IF(P144&gt;-Q144,1,0)</f>
        <v>0</v>
      </c>
      <c r="AP144" s="38">
        <f>IF(-Q144&gt;P144,1,0)</f>
        <v>0</v>
      </c>
      <c r="AQ144" s="36">
        <f>IF(R144&gt;-S144,1,0)</f>
        <v>0</v>
      </c>
      <c r="AR144" s="37">
        <f>IF(-S144&gt;R144,1,0)</f>
        <v>1</v>
      </c>
      <c r="AS144" s="37">
        <f>IF(T144&gt;-U144,1,0)</f>
        <v>0</v>
      </c>
      <c r="AT144" s="38">
        <f>IF(-U144&gt;T144,1,0)</f>
        <v>1</v>
      </c>
      <c r="AU144" s="34">
        <f>IF(V144&gt;-W144,1,0)</f>
        <v>0</v>
      </c>
      <c r="AV144" s="19">
        <f>IF(-W144&gt;V144,1,0)</f>
        <v>0</v>
      </c>
      <c r="AW144" s="19">
        <f>IF(X144&gt;-Y144,1,0)</f>
        <v>0</v>
      </c>
      <c r="AX144" s="35">
        <f>IF(-Y144&gt;X144,1,0)</f>
        <v>0</v>
      </c>
      <c r="AY144" s="36">
        <f>IF(Z144&gt;-AA144,1,0)</f>
        <v>1</v>
      </c>
      <c r="AZ144" s="37">
        <f>IF(-AA144&gt;Z144,1,0)</f>
        <v>0</v>
      </c>
      <c r="BA144" s="37">
        <f>IF(AB144&gt;-AC144,1,0)</f>
        <v>0</v>
      </c>
      <c r="BB144" s="38">
        <f>IF(-AC144&gt;AB144,1,0)</f>
        <v>1</v>
      </c>
    </row>
    <row r="145" spans="1:54" s="37" customFormat="1" ht="14.25" customHeight="1">
      <c r="A145" s="41"/>
      <c r="B145" s="42"/>
      <c r="C145" s="43">
        <f>SUM(AV121:AV150,AX121:AX150)</f>
        <v>21</v>
      </c>
      <c r="D145" s="44">
        <f>SUM(AU121:AU150,AW121:AW150)</f>
        <v>18</v>
      </c>
      <c r="E145" s="45"/>
      <c r="F145" s="48">
        <v>7</v>
      </c>
      <c r="G145" s="49">
        <v>-2</v>
      </c>
      <c r="H145" s="50"/>
      <c r="I145" s="51"/>
      <c r="J145" s="48">
        <v>3</v>
      </c>
      <c r="K145" s="49">
        <v>-6</v>
      </c>
      <c r="L145" s="50"/>
      <c r="M145" s="51"/>
      <c r="N145" s="48">
        <v>3</v>
      </c>
      <c r="O145" s="49">
        <v>-4</v>
      </c>
      <c r="P145" s="50"/>
      <c r="Q145" s="51"/>
      <c r="R145" s="48">
        <v>3</v>
      </c>
      <c r="S145" s="49">
        <v>-4</v>
      </c>
      <c r="T145" s="50"/>
      <c r="U145" s="51"/>
      <c r="V145" s="46"/>
      <c r="W145" s="47"/>
      <c r="X145" s="46"/>
      <c r="Y145" s="57"/>
      <c r="Z145" s="48">
        <v>1</v>
      </c>
      <c r="AA145" s="49">
        <v>-3</v>
      </c>
      <c r="AB145" s="50"/>
      <c r="AC145" s="51"/>
      <c r="AE145" s="54">
        <f>IF(F145&gt;-G145,1,0)</f>
        <v>1</v>
      </c>
      <c r="AF145" s="42">
        <f>IF(-G145&gt;F145,1,0)</f>
        <v>0</v>
      </c>
      <c r="AG145" s="42">
        <f>IF(H145&gt;-I145,1,0)</f>
        <v>0</v>
      </c>
      <c r="AH145" s="55">
        <f>IF(-I145&gt;H145,1,0)</f>
        <v>0</v>
      </c>
      <c r="AI145" s="54">
        <f>IF(J145&gt;-K145,1,0)</f>
        <v>0</v>
      </c>
      <c r="AJ145" s="42">
        <f>IF(-K145&gt;J145,1,0)</f>
        <v>1</v>
      </c>
      <c r="AK145" s="42">
        <f>IF(L145&gt;-M145,1,0)</f>
        <v>0</v>
      </c>
      <c r="AL145" s="55">
        <f>IF(-M145&gt;L145,1,0)</f>
        <v>0</v>
      </c>
      <c r="AM145" s="54">
        <f>IF(N145&gt;-O145,1,0)</f>
        <v>0</v>
      </c>
      <c r="AN145" s="42">
        <f>IF(-O145&gt;N145,1,0)</f>
        <v>1</v>
      </c>
      <c r="AO145" s="42">
        <f>IF(P145&gt;-Q145,1,0)</f>
        <v>0</v>
      </c>
      <c r="AP145" s="55">
        <f>IF(-Q145&gt;P145,1,0)</f>
        <v>0</v>
      </c>
      <c r="AQ145" s="54">
        <f>IF(R145&gt;-S145,1,0)</f>
        <v>0</v>
      </c>
      <c r="AR145" s="42">
        <f>IF(-S145&gt;R145,1,0)</f>
        <v>1</v>
      </c>
      <c r="AS145" s="42">
        <f>IF(T145&gt;-U145,1,0)</f>
        <v>0</v>
      </c>
      <c r="AT145" s="55">
        <f>IF(-U145&gt;T145,1,0)</f>
        <v>0</v>
      </c>
      <c r="AU145" s="52">
        <f>IF(V145&gt;-W145,1,0)</f>
        <v>0</v>
      </c>
      <c r="AV145" s="46">
        <f>IF(-W145&gt;V145,1,0)</f>
        <v>0</v>
      </c>
      <c r="AW145" s="46">
        <f>IF(X145&gt;-Y145,1,0)</f>
        <v>0</v>
      </c>
      <c r="AX145" s="53">
        <f>IF(-Y145&gt;X145,1,0)</f>
        <v>0</v>
      </c>
      <c r="AY145" s="54">
        <f>IF(Z145&gt;-AA145,1,0)</f>
        <v>0</v>
      </c>
      <c r="AZ145" s="42">
        <f>IF(-AA145&gt;Z145,1,0)</f>
        <v>1</v>
      </c>
      <c r="BA145" s="42">
        <f>IF(AB145&gt;-AC145,1,0)</f>
        <v>0</v>
      </c>
      <c r="BB145" s="55">
        <f>IF(-AC145&gt;AB145,1,0)</f>
        <v>0</v>
      </c>
    </row>
    <row r="146" spans="2:54" ht="14.25" customHeight="1">
      <c r="B146" s="7" t="s">
        <v>87</v>
      </c>
      <c r="C146" s="16">
        <f>SUM(C148,C150)</f>
        <v>34</v>
      </c>
      <c r="D146" s="17">
        <f>SUM(D148,D150)</f>
        <v>45</v>
      </c>
      <c r="E146" s="33">
        <f>C146/(C146+D146)</f>
        <v>0.43037974683544306</v>
      </c>
      <c r="F146" s="22">
        <v>3</v>
      </c>
      <c r="G146" s="23">
        <v>-6</v>
      </c>
      <c r="H146" s="24">
        <v>7</v>
      </c>
      <c r="I146" s="25">
        <v>-3</v>
      </c>
      <c r="J146" s="22">
        <v>1</v>
      </c>
      <c r="K146" s="23">
        <v>-3</v>
      </c>
      <c r="L146" s="24">
        <v>1</v>
      </c>
      <c r="M146" s="25">
        <v>-8</v>
      </c>
      <c r="N146" s="22">
        <v>4</v>
      </c>
      <c r="O146" s="23">
        <v>-5</v>
      </c>
      <c r="P146" s="24">
        <v>3</v>
      </c>
      <c r="Q146" s="25">
        <v>-5</v>
      </c>
      <c r="R146" s="22">
        <v>8</v>
      </c>
      <c r="S146" s="23">
        <v>-1</v>
      </c>
      <c r="T146" s="24">
        <v>4</v>
      </c>
      <c r="U146" s="25">
        <v>-5</v>
      </c>
      <c r="V146" s="22">
        <v>2</v>
      </c>
      <c r="W146" s="23">
        <v>-3</v>
      </c>
      <c r="X146" s="24">
        <v>6</v>
      </c>
      <c r="Y146" s="25">
        <v>-1</v>
      </c>
      <c r="Z146" s="19"/>
      <c r="AA146" s="20"/>
      <c r="AB146" s="19"/>
      <c r="AC146" s="56"/>
      <c r="AD146" s="37"/>
      <c r="AE146" s="36">
        <f>IF(F146&gt;-G146,1,0)</f>
        <v>0</v>
      </c>
      <c r="AF146" s="37">
        <f>IF(-G146&gt;F146,1,0)</f>
        <v>1</v>
      </c>
      <c r="AG146" s="37">
        <f>IF(H146&gt;-I146,1,0)</f>
        <v>1</v>
      </c>
      <c r="AH146" s="38">
        <f>IF(-I146&gt;H146,1,0)</f>
        <v>0</v>
      </c>
      <c r="AI146" s="36">
        <f>IF(J146&gt;-K146,1,0)</f>
        <v>0</v>
      </c>
      <c r="AJ146" s="37">
        <f>IF(-K146&gt;J146,1,0)</f>
        <v>1</v>
      </c>
      <c r="AK146" s="37">
        <f>IF(L146&gt;-M146,1,0)</f>
        <v>0</v>
      </c>
      <c r="AL146" s="38">
        <f>IF(-M146&gt;L146,1,0)</f>
        <v>1</v>
      </c>
      <c r="AM146" s="36">
        <f>IF(N146&gt;-O146,1,0)</f>
        <v>0</v>
      </c>
      <c r="AN146" s="37">
        <f>IF(-O146&gt;N146,1,0)</f>
        <v>1</v>
      </c>
      <c r="AO146" s="37">
        <f>IF(P146&gt;-Q146,1,0)</f>
        <v>0</v>
      </c>
      <c r="AP146" s="38">
        <f>IF(-Q146&gt;P146,1,0)</f>
        <v>1</v>
      </c>
      <c r="AQ146" s="36">
        <f>IF(R146&gt;-S146,1,0)</f>
        <v>1</v>
      </c>
      <c r="AR146" s="37">
        <f>IF(-S146&gt;R146,1,0)</f>
        <v>0</v>
      </c>
      <c r="AS146" s="37">
        <f>IF(T146&gt;-U146,1,0)</f>
        <v>0</v>
      </c>
      <c r="AT146" s="38">
        <f>IF(-U146&gt;T146,1,0)</f>
        <v>1</v>
      </c>
      <c r="AU146" s="36">
        <f>IF(V146&gt;-W146,1,0)</f>
        <v>0</v>
      </c>
      <c r="AV146" s="37">
        <f>IF(-W146&gt;V146,1,0)</f>
        <v>1</v>
      </c>
      <c r="AW146" s="37">
        <f>IF(X146&gt;-Y146,1,0)</f>
        <v>1</v>
      </c>
      <c r="AX146" s="38">
        <f>IF(-Y146&gt;X146,1,0)</f>
        <v>0</v>
      </c>
      <c r="AY146" s="34">
        <f>IF(Z146&gt;-AA146,1,0)</f>
        <v>0</v>
      </c>
      <c r="AZ146" s="19">
        <f>IF(-AA146&gt;Z146,1,0)</f>
        <v>0</v>
      </c>
      <c r="BA146" s="19">
        <f>IF(AB146&gt;-AC146,1,0)</f>
        <v>0</v>
      </c>
      <c r="BB146" s="35">
        <f>IF(-AC146&gt;AB146,1,0)</f>
        <v>0</v>
      </c>
    </row>
    <row r="147" spans="2:54" ht="14.25" customHeight="1">
      <c r="B147" s="69" t="s">
        <v>122</v>
      </c>
      <c r="C147" s="81" t="s">
        <v>72</v>
      </c>
      <c r="D147" s="82"/>
      <c r="E147" s="33"/>
      <c r="F147" s="22">
        <v>3</v>
      </c>
      <c r="G147" s="23">
        <v>-2</v>
      </c>
      <c r="H147" s="24"/>
      <c r="I147" s="25"/>
      <c r="J147" s="22">
        <v>8</v>
      </c>
      <c r="K147" s="23">
        <v>-5</v>
      </c>
      <c r="L147" s="24">
        <v>2</v>
      </c>
      <c r="M147" s="25" t="s">
        <v>73</v>
      </c>
      <c r="N147" s="22">
        <v>4</v>
      </c>
      <c r="O147" s="23">
        <v>-3</v>
      </c>
      <c r="P147" s="24">
        <v>1</v>
      </c>
      <c r="Q147" s="25">
        <v>-7</v>
      </c>
      <c r="R147" s="22">
        <v>5</v>
      </c>
      <c r="S147" s="23">
        <v>-1</v>
      </c>
      <c r="T147" s="24">
        <v>4</v>
      </c>
      <c r="U147" s="25" t="s">
        <v>73</v>
      </c>
      <c r="V147" s="22">
        <v>2</v>
      </c>
      <c r="W147" s="23">
        <v>-4</v>
      </c>
      <c r="X147" s="24"/>
      <c r="Y147" s="25"/>
      <c r="Z147" s="19"/>
      <c r="AA147" s="20"/>
      <c r="AB147" s="19"/>
      <c r="AC147" s="56"/>
      <c r="AD147" s="37"/>
      <c r="AE147" s="36">
        <f>IF(F147&gt;-G147,1,0)</f>
        <v>1</v>
      </c>
      <c r="AF147" s="37">
        <f>IF(-G147&gt;F147,1,0)</f>
        <v>0</v>
      </c>
      <c r="AG147" s="37">
        <f>IF(H147&gt;-I147,1,0)</f>
        <v>0</v>
      </c>
      <c r="AH147" s="38">
        <f>IF(-I147&gt;H147,1,0)</f>
        <v>0</v>
      </c>
      <c r="AI147" s="36">
        <f>IF(J147&gt;-K147,1,0)</f>
        <v>1</v>
      </c>
      <c r="AJ147" s="37">
        <f>IF(-K147&gt;J147,1,0)</f>
        <v>0</v>
      </c>
      <c r="AK147" s="37">
        <f>IF(L147&gt;-M147,1,0)</f>
        <v>1</v>
      </c>
      <c r="AL147" s="38">
        <f>IF(-M147&gt;L147,1,0)</f>
        <v>0</v>
      </c>
      <c r="AM147" s="36">
        <f>IF(N147&gt;-O147,1,0)</f>
        <v>1</v>
      </c>
      <c r="AN147" s="37">
        <f>IF(-O147&gt;N147,1,0)</f>
        <v>0</v>
      </c>
      <c r="AO147" s="37">
        <f>IF(P147&gt;-Q147,1,0)</f>
        <v>0</v>
      </c>
      <c r="AP147" s="38">
        <f>IF(-Q147&gt;P147,1,0)</f>
        <v>1</v>
      </c>
      <c r="AQ147" s="36">
        <f>IF(R147&gt;-S147,1,0)</f>
        <v>1</v>
      </c>
      <c r="AR147" s="37">
        <f>IF(-S147&gt;R147,1,0)</f>
        <v>0</v>
      </c>
      <c r="AS147" s="37">
        <f>IF(T147&gt;-U147,1,0)</f>
        <v>1</v>
      </c>
      <c r="AT147" s="38">
        <f>IF(-U147&gt;T147,1,0)</f>
        <v>0</v>
      </c>
      <c r="AU147" s="36">
        <f>IF(V147&gt;-W147,1,0)</f>
        <v>0</v>
      </c>
      <c r="AV147" s="37">
        <f>IF(-W147&gt;V147,1,0)</f>
        <v>1</v>
      </c>
      <c r="AW147" s="37">
        <f>IF(X147&gt;-Y147,1,0)</f>
        <v>0</v>
      </c>
      <c r="AX147" s="38">
        <f>IF(-Y147&gt;X147,1,0)</f>
        <v>0</v>
      </c>
      <c r="AY147" s="34">
        <f>IF(Z147&gt;-AA147,1,0)</f>
        <v>0</v>
      </c>
      <c r="AZ147" s="19">
        <f>IF(-AA147&gt;Z147,1,0)</f>
        <v>0</v>
      </c>
      <c r="BA147" s="19">
        <f>IF(AB147&gt;-AC147,1,0)</f>
        <v>0</v>
      </c>
      <c r="BB147" s="35">
        <f>IF(-AC147&gt;AB147,1,0)</f>
        <v>0</v>
      </c>
    </row>
    <row r="148" spans="2:54" ht="14.25" customHeight="1">
      <c r="B148" s="32">
        <f>C146+D146</f>
        <v>79</v>
      </c>
      <c r="C148" s="39">
        <f>SUM(AE146:AE150,AG146:AG150,AI146:AI150,AK146:AK150,AM146:AM150,AO146:AO150,AQ146:AQ150,AS146:AS150,AU146:AU150,AW146:AW150,AY146:AY150,BA146:BA150)</f>
        <v>19</v>
      </c>
      <c r="D148" s="40">
        <f>SUM(AF146:AF150,AH146:AH150,AJ146:AJ150,AL146:AL150,AN146:AN150,AP146:AP150,AR146:AR150,AT146:AT150,AV146:AV150,AX146:AX150,AZ146:AZ150,BB146:BB150)</f>
        <v>20</v>
      </c>
      <c r="E148" s="33"/>
      <c r="F148" s="22">
        <v>9</v>
      </c>
      <c r="G148" s="23">
        <v>-7</v>
      </c>
      <c r="H148" s="24"/>
      <c r="I148" s="25"/>
      <c r="J148" s="22">
        <v>3</v>
      </c>
      <c r="K148" s="23">
        <v>-6</v>
      </c>
      <c r="L148" s="24">
        <v>8</v>
      </c>
      <c r="M148" s="25">
        <v>-3</v>
      </c>
      <c r="N148" s="22">
        <v>1</v>
      </c>
      <c r="O148" s="23">
        <v>-3</v>
      </c>
      <c r="P148" s="24">
        <v>3</v>
      </c>
      <c r="Q148" s="25">
        <v>-2</v>
      </c>
      <c r="R148" s="22">
        <v>12</v>
      </c>
      <c r="S148" s="23">
        <v>-2</v>
      </c>
      <c r="T148" s="24">
        <v>1</v>
      </c>
      <c r="U148" s="25" t="s">
        <v>73</v>
      </c>
      <c r="V148" s="22">
        <v>1</v>
      </c>
      <c r="W148" s="23">
        <v>-11</v>
      </c>
      <c r="X148" s="24"/>
      <c r="Y148" s="25"/>
      <c r="Z148" s="19"/>
      <c r="AA148" s="20"/>
      <c r="AB148" s="19"/>
      <c r="AC148" s="56"/>
      <c r="AD148" s="37"/>
      <c r="AE148" s="36">
        <f>IF(F148&gt;-G148,1,0)</f>
        <v>1</v>
      </c>
      <c r="AF148" s="37">
        <f>IF(-G148&gt;F148,1,0)</f>
        <v>0</v>
      </c>
      <c r="AG148" s="37">
        <f>IF(H148&gt;-I148,1,0)</f>
        <v>0</v>
      </c>
      <c r="AH148" s="38">
        <f>IF(-I148&gt;H148,1,0)</f>
        <v>0</v>
      </c>
      <c r="AI148" s="36">
        <f>IF(J148&gt;-K148,1,0)</f>
        <v>0</v>
      </c>
      <c r="AJ148" s="37">
        <f>IF(-K148&gt;J148,1,0)</f>
        <v>1</v>
      </c>
      <c r="AK148" s="37">
        <f>IF(L148&gt;-M148,1,0)</f>
        <v>1</v>
      </c>
      <c r="AL148" s="38">
        <f>IF(-M148&gt;L148,1,0)</f>
        <v>0</v>
      </c>
      <c r="AM148" s="36">
        <f>IF(N148&gt;-O148,1,0)</f>
        <v>0</v>
      </c>
      <c r="AN148" s="37">
        <f>IF(-O148&gt;N148,1,0)</f>
        <v>1</v>
      </c>
      <c r="AO148" s="37">
        <f>IF(P148&gt;-Q148,1,0)</f>
        <v>1</v>
      </c>
      <c r="AP148" s="38">
        <f>IF(-Q148&gt;P148,1,0)</f>
        <v>0</v>
      </c>
      <c r="AQ148" s="36">
        <f>IF(R148&gt;-S148,1,0)</f>
        <v>1</v>
      </c>
      <c r="AR148" s="37">
        <f>IF(-S148&gt;R148,1,0)</f>
        <v>0</v>
      </c>
      <c r="AS148" s="37">
        <f>IF(T148&gt;-U148,1,0)</f>
        <v>1</v>
      </c>
      <c r="AT148" s="38">
        <f>IF(-U148&gt;T148,1,0)</f>
        <v>0</v>
      </c>
      <c r="AU148" s="36">
        <f>IF(V148&gt;-W148,1,0)</f>
        <v>0</v>
      </c>
      <c r="AV148" s="37">
        <f>IF(-W148&gt;V148,1,0)</f>
        <v>1</v>
      </c>
      <c r="AW148" s="37">
        <f>IF(X148&gt;-Y148,1,0)</f>
        <v>0</v>
      </c>
      <c r="AX148" s="38">
        <f>IF(-Y148&gt;X148,1,0)</f>
        <v>0</v>
      </c>
      <c r="AY148" s="34">
        <f>IF(Z148&gt;-AA148,1,0)</f>
        <v>0</v>
      </c>
      <c r="AZ148" s="19">
        <f>IF(-AA148&gt;Z148,1,0)</f>
        <v>0</v>
      </c>
      <c r="BA148" s="19">
        <f>IF(AB148&gt;-AC148,1,0)</f>
        <v>0</v>
      </c>
      <c r="BB148" s="35">
        <f>IF(-AC148&gt;AB148,1,0)</f>
        <v>0</v>
      </c>
    </row>
    <row r="149" spans="2:54" ht="14.25" customHeight="1">
      <c r="B149" s="32"/>
      <c r="C149" s="16" t="s">
        <v>74</v>
      </c>
      <c r="D149" s="17"/>
      <c r="E149" s="33"/>
      <c r="F149" s="22">
        <v>5</v>
      </c>
      <c r="G149" s="23">
        <v>-1</v>
      </c>
      <c r="H149" s="24"/>
      <c r="I149" s="25"/>
      <c r="J149" s="22">
        <v>5</v>
      </c>
      <c r="K149" s="23">
        <v>-2</v>
      </c>
      <c r="L149" s="24">
        <v>0</v>
      </c>
      <c r="M149" s="25">
        <v>-4</v>
      </c>
      <c r="N149" s="22">
        <v>14</v>
      </c>
      <c r="O149" s="23">
        <v>-7</v>
      </c>
      <c r="P149" s="24">
        <v>5</v>
      </c>
      <c r="Q149" s="25">
        <v>-7</v>
      </c>
      <c r="R149" s="22">
        <v>2</v>
      </c>
      <c r="S149" s="23">
        <v>-3</v>
      </c>
      <c r="T149" s="24">
        <v>0</v>
      </c>
      <c r="U149" s="25">
        <v>-2</v>
      </c>
      <c r="V149" s="22">
        <v>1</v>
      </c>
      <c r="W149" s="23">
        <v>-2</v>
      </c>
      <c r="X149" s="24"/>
      <c r="Y149" s="25"/>
      <c r="Z149" s="19"/>
      <c r="AA149" s="20"/>
      <c r="AB149" s="19"/>
      <c r="AC149" s="56"/>
      <c r="AD149" s="37"/>
      <c r="AE149" s="36">
        <f>IF(F149&gt;-G149,1,0)</f>
        <v>1</v>
      </c>
      <c r="AF149" s="37">
        <f>IF(-G149&gt;F149,1,0)</f>
        <v>0</v>
      </c>
      <c r="AG149" s="37">
        <f>IF(H149&gt;-I149,1,0)</f>
        <v>0</v>
      </c>
      <c r="AH149" s="38">
        <f>IF(-I149&gt;H149,1,0)</f>
        <v>0</v>
      </c>
      <c r="AI149" s="36">
        <f>IF(J149&gt;-K149,1,0)</f>
        <v>1</v>
      </c>
      <c r="AJ149" s="37">
        <f>IF(-K149&gt;J149,1,0)</f>
        <v>0</v>
      </c>
      <c r="AK149" s="37">
        <f>IF(L149&gt;-M149,1,0)</f>
        <v>0</v>
      </c>
      <c r="AL149" s="38">
        <f>IF(-M149&gt;L149,1,0)</f>
        <v>1</v>
      </c>
      <c r="AM149" s="36">
        <f>IF(N149&gt;-O149,1,0)</f>
        <v>1</v>
      </c>
      <c r="AN149" s="37">
        <f>IF(-O149&gt;N149,1,0)</f>
        <v>0</v>
      </c>
      <c r="AO149" s="37">
        <f>IF(P149&gt;-Q149,1,0)</f>
        <v>0</v>
      </c>
      <c r="AP149" s="38">
        <f>IF(-Q149&gt;P149,1,0)</f>
        <v>1</v>
      </c>
      <c r="AQ149" s="36">
        <f>IF(R149&gt;-S149,1,0)</f>
        <v>0</v>
      </c>
      <c r="AR149" s="37">
        <f>IF(-S149&gt;R149,1,0)</f>
        <v>1</v>
      </c>
      <c r="AS149" s="37">
        <f>IF(T149&gt;-U149,1,0)</f>
        <v>0</v>
      </c>
      <c r="AT149" s="38">
        <f>IF(-U149&gt;T149,1,0)</f>
        <v>1</v>
      </c>
      <c r="AU149" s="36">
        <f>IF(V149&gt;-W149,1,0)</f>
        <v>0</v>
      </c>
      <c r="AV149" s="37">
        <f>IF(-W149&gt;V149,1,0)</f>
        <v>1</v>
      </c>
      <c r="AW149" s="37">
        <f>IF(X149&gt;-Y149,1,0)</f>
        <v>0</v>
      </c>
      <c r="AX149" s="38">
        <f>IF(-Y149&gt;X149,1,0)</f>
        <v>0</v>
      </c>
      <c r="AY149" s="34">
        <f>IF(Z149&gt;-AA149,1,0)</f>
        <v>0</v>
      </c>
      <c r="AZ149" s="19">
        <f>IF(-AA149&gt;Z149,1,0)</f>
        <v>0</v>
      </c>
      <c r="BA149" s="19">
        <f>IF(AB149&gt;-AC149,1,0)</f>
        <v>0</v>
      </c>
      <c r="BB149" s="35">
        <f>IF(-AC149&gt;AB149,1,0)</f>
        <v>0</v>
      </c>
    </row>
    <row r="150" spans="1:54" s="37" customFormat="1" ht="14.25" customHeight="1">
      <c r="A150" s="41"/>
      <c r="B150" s="58"/>
      <c r="C150" s="59">
        <f>SUM(AZ121:AZ150,BB121:BB150)</f>
        <v>15</v>
      </c>
      <c r="D150" s="60">
        <f>SUM(AY121:AY150,BA121:BA150)</f>
        <v>25</v>
      </c>
      <c r="E150" s="61"/>
      <c r="F150" s="62">
        <v>7</v>
      </c>
      <c r="G150" s="63">
        <v>-2</v>
      </c>
      <c r="H150" s="64"/>
      <c r="I150" s="65"/>
      <c r="J150" s="62">
        <v>1</v>
      </c>
      <c r="K150" s="63">
        <v>-6</v>
      </c>
      <c r="L150" s="64"/>
      <c r="M150" s="65"/>
      <c r="N150" s="62">
        <v>2</v>
      </c>
      <c r="O150" s="63">
        <v>-14</v>
      </c>
      <c r="P150" s="64"/>
      <c r="Q150" s="65"/>
      <c r="R150" s="62">
        <v>9</v>
      </c>
      <c r="S150" s="63">
        <v>-4</v>
      </c>
      <c r="T150" s="64"/>
      <c r="U150" s="65"/>
      <c r="V150" s="62">
        <v>2</v>
      </c>
      <c r="W150" s="63">
        <v>-3</v>
      </c>
      <c r="X150" s="64"/>
      <c r="Y150" s="65"/>
      <c r="Z150" s="66"/>
      <c r="AA150" s="67"/>
      <c r="AB150" s="66"/>
      <c r="AC150" s="68"/>
      <c r="AE150" s="54">
        <f>IF(F150&gt;-G150,1,0)</f>
        <v>1</v>
      </c>
      <c r="AF150" s="42">
        <f>IF(-G150&gt;F150,1,0)</f>
        <v>0</v>
      </c>
      <c r="AG150" s="42">
        <f>IF(H150&gt;-I150,1,0)</f>
        <v>0</v>
      </c>
      <c r="AH150" s="55">
        <f>IF(-I150&gt;H150,1,0)</f>
        <v>0</v>
      </c>
      <c r="AI150" s="54">
        <f>IF(J150&gt;-K150,1,0)</f>
        <v>0</v>
      </c>
      <c r="AJ150" s="42">
        <f>IF(-K150&gt;J150,1,0)</f>
        <v>1</v>
      </c>
      <c r="AK150" s="42">
        <f>IF(L150&gt;-M150,1,0)</f>
        <v>0</v>
      </c>
      <c r="AL150" s="55">
        <f>IF(-M150&gt;L150,1,0)</f>
        <v>0</v>
      </c>
      <c r="AM150" s="54">
        <f>IF(N150&gt;-O150,1,0)</f>
        <v>0</v>
      </c>
      <c r="AN150" s="42">
        <f>IF(-O150&gt;N150,1,0)</f>
        <v>1</v>
      </c>
      <c r="AO150" s="42">
        <f>IF(P150&gt;-Q150,1,0)</f>
        <v>0</v>
      </c>
      <c r="AP150" s="55">
        <f>IF(-Q150&gt;P150,1,0)</f>
        <v>0</v>
      </c>
      <c r="AQ150" s="54">
        <f>IF(R150&gt;-S150,1,0)</f>
        <v>1</v>
      </c>
      <c r="AR150" s="42">
        <f>IF(-S150&gt;R150,1,0)</f>
        <v>0</v>
      </c>
      <c r="AS150" s="42">
        <f>IF(T150&gt;-U150,1,0)</f>
        <v>0</v>
      </c>
      <c r="AT150" s="55">
        <f>IF(-U150&gt;T150,1,0)</f>
        <v>0</v>
      </c>
      <c r="AU150" s="54">
        <f>IF(V150&gt;-W150,1,0)</f>
        <v>0</v>
      </c>
      <c r="AV150" s="42">
        <f>IF(-W150&gt;V150,1,0)</f>
        <v>1</v>
      </c>
      <c r="AW150" s="42">
        <f>IF(X150&gt;-Y150,1,0)</f>
        <v>0</v>
      </c>
      <c r="AX150" s="55">
        <f>IF(-Y150&gt;X150,1,0)</f>
        <v>0</v>
      </c>
      <c r="AY150" s="52">
        <f>IF(Z150&gt;-AA150,1,0)</f>
        <v>0</v>
      </c>
      <c r="AZ150" s="46">
        <f>IF(-AA150&gt;Z150,1,0)</f>
        <v>0</v>
      </c>
      <c r="BA150" s="46">
        <f>IF(AB150&gt;-AC150,1,0)</f>
        <v>0</v>
      </c>
      <c r="BB150" s="53">
        <f>IF(-AC150&gt;AB150,1,0)</f>
        <v>0</v>
      </c>
    </row>
    <row r="151" spans="1:41" s="90" customFormat="1" ht="14.25" customHeight="1">
      <c r="A151" s="87"/>
      <c r="B151" s="88"/>
      <c r="C151" s="16"/>
      <c r="D151" s="17"/>
      <c r="E151" s="89"/>
      <c r="F151" s="16"/>
      <c r="G151" s="17"/>
      <c r="I151" s="91"/>
      <c r="J151" s="92"/>
      <c r="K151" s="40"/>
      <c r="L151" s="16"/>
      <c r="M151" s="17"/>
      <c r="O151" s="91"/>
      <c r="P151" s="92"/>
      <c r="Q151" s="40"/>
      <c r="R151" s="16"/>
      <c r="S151" s="17"/>
      <c r="T151" s="16"/>
      <c r="U151" s="17"/>
      <c r="V151" s="92"/>
      <c r="W151" s="40"/>
      <c r="X151" s="16"/>
      <c r="Y151" s="17"/>
      <c r="AA151" s="91"/>
      <c r="AB151" s="92"/>
      <c r="AC151" s="40"/>
      <c r="AD151" s="16"/>
      <c r="AE151" s="17"/>
      <c r="AG151" s="91"/>
      <c r="AH151" s="93"/>
      <c r="AI151" s="40"/>
      <c r="AK151" s="91"/>
      <c r="AM151" s="91"/>
      <c r="AO151" s="91"/>
    </row>
    <row r="152" spans="2:25" ht="14.25" customHeight="1">
      <c r="B152" s="7" t="s">
        <v>91</v>
      </c>
      <c r="E152" s="7"/>
      <c r="W152" s="9"/>
      <c r="Y152" s="9"/>
    </row>
    <row r="153" spans="5:25" ht="14.25" customHeight="1">
      <c r="E153" s="7"/>
      <c r="W153" s="9"/>
      <c r="Y153" s="9"/>
    </row>
    <row r="154" spans="23:25" ht="14.25" customHeight="1">
      <c r="W154" s="9"/>
      <c r="Y154" s="9"/>
    </row>
    <row r="155" spans="2:25" ht="14.25" customHeight="1">
      <c r="B155" s="11"/>
      <c r="C155" s="94" t="s">
        <v>63</v>
      </c>
      <c r="D155" s="11" t="s">
        <v>64</v>
      </c>
      <c r="E155" s="12"/>
      <c r="F155" s="11" t="s">
        <v>123</v>
      </c>
      <c r="G155" s="13"/>
      <c r="H155" s="11"/>
      <c r="I155" s="13"/>
      <c r="J155" s="11" t="s">
        <v>93</v>
      </c>
      <c r="K155" s="13"/>
      <c r="L155" s="11"/>
      <c r="M155" s="14"/>
      <c r="N155" s="11" t="s">
        <v>124</v>
      </c>
      <c r="O155" s="13"/>
      <c r="P155" s="11"/>
      <c r="Q155" s="13"/>
      <c r="R155" s="11" t="s">
        <v>125</v>
      </c>
      <c r="S155" s="13"/>
      <c r="T155" s="11"/>
      <c r="U155" s="13"/>
      <c r="V155" s="11" t="s">
        <v>126</v>
      </c>
      <c r="W155" s="13"/>
      <c r="X155" s="11"/>
      <c r="Y155" s="13"/>
    </row>
    <row r="156" spans="2:50" ht="14.25" customHeight="1">
      <c r="B156" s="7" t="s">
        <v>16</v>
      </c>
      <c r="C156" s="16">
        <f>SUM(C158,C160)</f>
        <v>38</v>
      </c>
      <c r="D156" s="17">
        <f>SUM(D158,D160)</f>
        <v>34</v>
      </c>
      <c r="E156" s="18">
        <f>C156/(C156+D156)</f>
        <v>0.5277777777777778</v>
      </c>
      <c r="F156" s="19"/>
      <c r="G156" s="20"/>
      <c r="H156" s="19"/>
      <c r="I156" s="21"/>
      <c r="J156" s="22">
        <v>10</v>
      </c>
      <c r="K156" s="23">
        <v>-5</v>
      </c>
      <c r="L156" s="24">
        <v>5</v>
      </c>
      <c r="M156" s="25" t="s">
        <v>73</v>
      </c>
      <c r="N156" s="22">
        <v>3</v>
      </c>
      <c r="O156" s="23">
        <v>-2</v>
      </c>
      <c r="P156" s="24">
        <v>8</v>
      </c>
      <c r="Q156" s="25">
        <v>-2</v>
      </c>
      <c r="R156" s="22">
        <v>3</v>
      </c>
      <c r="S156" s="23">
        <v>-6</v>
      </c>
      <c r="T156" s="24">
        <v>10</v>
      </c>
      <c r="U156" s="25">
        <v>-1</v>
      </c>
      <c r="V156" s="22">
        <v>0</v>
      </c>
      <c r="W156" s="23">
        <v>-7</v>
      </c>
      <c r="X156" s="24">
        <v>9</v>
      </c>
      <c r="Y156" s="25">
        <v>-7</v>
      </c>
      <c r="AE156" s="26">
        <f>IF(F156&gt;-G156,1,0)</f>
        <v>0</v>
      </c>
      <c r="AF156" s="27">
        <f>IF(-G156&gt;F156,1,0)</f>
        <v>0</v>
      </c>
      <c r="AG156" s="27">
        <f>IF(H156&gt;-I156,1,0)</f>
        <v>0</v>
      </c>
      <c r="AH156" s="28">
        <f>IF(-I156&gt;H156,1,0)</f>
        <v>0</v>
      </c>
      <c r="AI156" s="29">
        <f>IF(J156&gt;-K156,1,0)</f>
        <v>1</v>
      </c>
      <c r="AJ156" s="30">
        <f>IF(-K156&gt;J156,1,0)</f>
        <v>0</v>
      </c>
      <c r="AK156" s="30">
        <f>IF(L156&gt;-M156,1,0)</f>
        <v>1</v>
      </c>
      <c r="AL156" s="31">
        <f>IF(-M156&gt;L156,1,0)</f>
        <v>0</v>
      </c>
      <c r="AM156" s="29">
        <f>IF(N156&gt;-O156,1,0)</f>
        <v>1</v>
      </c>
      <c r="AN156" s="30">
        <f>IF(-O156&gt;N156,1,0)</f>
        <v>0</v>
      </c>
      <c r="AO156" s="30">
        <f>IF(P156&gt;-Q156,1,0)</f>
        <v>1</v>
      </c>
      <c r="AP156" s="31">
        <f>IF(-Q156&gt;P156,1,0)</f>
        <v>0</v>
      </c>
      <c r="AQ156" s="29">
        <f>IF(R156&gt;-S156,1,0)</f>
        <v>0</v>
      </c>
      <c r="AR156" s="30">
        <f>IF(-S156&gt;R156,1,0)</f>
        <v>1</v>
      </c>
      <c r="AS156" s="30">
        <f>IF(T156&gt;-U156,1,0)</f>
        <v>1</v>
      </c>
      <c r="AT156" s="31">
        <f>IF(-U156&gt;T156,1,0)</f>
        <v>0</v>
      </c>
      <c r="AU156" s="29">
        <f>IF(V156&gt;-W156,1,0)</f>
        <v>0</v>
      </c>
      <c r="AV156" s="30">
        <f>IF(-W156&gt;V156,1,0)</f>
        <v>1</v>
      </c>
      <c r="AW156" s="30">
        <f>IF(X156&gt;-Y156,1,0)</f>
        <v>1</v>
      </c>
      <c r="AX156" s="31">
        <f>IF(-Y156&gt;X156,1,0)</f>
        <v>0</v>
      </c>
    </row>
    <row r="157" spans="2:50" ht="14.25" customHeight="1">
      <c r="B157" s="69" t="s">
        <v>127</v>
      </c>
      <c r="C157" s="16" t="s">
        <v>72</v>
      </c>
      <c r="D157" s="17"/>
      <c r="E157" s="33"/>
      <c r="F157" s="19"/>
      <c r="G157" s="20"/>
      <c r="H157" s="19"/>
      <c r="I157" s="20"/>
      <c r="J157" s="22">
        <v>1</v>
      </c>
      <c r="K157" s="23">
        <v>-4</v>
      </c>
      <c r="L157" s="24">
        <v>6</v>
      </c>
      <c r="M157" s="25" t="s">
        <v>73</v>
      </c>
      <c r="N157" s="22">
        <v>5</v>
      </c>
      <c r="O157" s="23">
        <v>-2</v>
      </c>
      <c r="P157" s="24">
        <v>6</v>
      </c>
      <c r="Q157" s="25">
        <v>-4</v>
      </c>
      <c r="R157" s="22">
        <v>6</v>
      </c>
      <c r="S157" s="23">
        <v>-3</v>
      </c>
      <c r="T157" s="24">
        <v>2</v>
      </c>
      <c r="U157" s="25">
        <v>-7</v>
      </c>
      <c r="V157" s="22">
        <v>5</v>
      </c>
      <c r="W157" s="23">
        <v>-4</v>
      </c>
      <c r="X157" s="24">
        <v>6</v>
      </c>
      <c r="Y157" s="25">
        <v>-4</v>
      </c>
      <c r="AE157" s="34">
        <f>IF(F157&gt;-G157,1,0)</f>
        <v>0</v>
      </c>
      <c r="AF157" s="19">
        <f>IF(-G157&gt;F157,1,0)</f>
        <v>0</v>
      </c>
      <c r="AG157" s="19">
        <f>IF(H157&gt;-I157,1,0)</f>
        <v>0</v>
      </c>
      <c r="AH157" s="35">
        <f>IF(-I157&gt;H157,1,0)</f>
        <v>0</v>
      </c>
      <c r="AI157" s="36">
        <f>IF(J157&gt;-K157,1,0)</f>
        <v>0</v>
      </c>
      <c r="AJ157" s="37">
        <f>IF(-K157&gt;J157,1,0)</f>
        <v>1</v>
      </c>
      <c r="AK157" s="37">
        <f>IF(L157&gt;-M157,1,0)</f>
        <v>1</v>
      </c>
      <c r="AL157" s="38">
        <f>IF(-M157&gt;L157,1,0)</f>
        <v>0</v>
      </c>
      <c r="AM157" s="36">
        <f>IF(N157&gt;-O157,1,0)</f>
        <v>1</v>
      </c>
      <c r="AN157" s="37">
        <f>IF(-O157&gt;N157,1,0)</f>
        <v>0</v>
      </c>
      <c r="AO157" s="37">
        <f>IF(P157&gt;-Q157,1,0)</f>
        <v>1</v>
      </c>
      <c r="AP157" s="38">
        <f>IF(-Q157&gt;P157,1,0)</f>
        <v>0</v>
      </c>
      <c r="AQ157" s="36">
        <f>IF(R157&gt;-S157,1,0)</f>
        <v>1</v>
      </c>
      <c r="AR157" s="37">
        <f>IF(-S157&gt;R157,1,0)</f>
        <v>0</v>
      </c>
      <c r="AS157" s="37">
        <f>IF(T157&gt;-U157,1,0)</f>
        <v>0</v>
      </c>
      <c r="AT157" s="38">
        <f>IF(-U157&gt;T157,1,0)</f>
        <v>1</v>
      </c>
      <c r="AU157" s="36">
        <f>IF(V157&gt;-W157,1,0)</f>
        <v>1</v>
      </c>
      <c r="AV157" s="37">
        <f>IF(-W157&gt;V157,1,0)</f>
        <v>0</v>
      </c>
      <c r="AW157" s="37">
        <f>IF(X157&gt;-Y157,1,0)</f>
        <v>1</v>
      </c>
      <c r="AX157" s="38">
        <f>IF(-Y157&gt;X157,1,0)</f>
        <v>0</v>
      </c>
    </row>
    <row r="158" spans="2:50" ht="14.25" customHeight="1">
      <c r="B158" s="69">
        <f>C156+D156</f>
        <v>72</v>
      </c>
      <c r="C158" s="39">
        <f>SUM(AE156:AE160,AG156:AG160,AI156:AI160,AK156:AK160,AM156:AM160,AO156:AO160,AQ156:AQ160,AS156:AS160,AU156:AU160,AW156:AW160)</f>
        <v>18</v>
      </c>
      <c r="D158" s="40">
        <f>SUM(AF156:AF160,AH156:AH160,AJ156:AJ160,AL156:AL160,AN156:AN160,AP156:AP160,AR156:AR160,AT156:AT160,AV156:AV160,AX156:AX160)</f>
        <v>18</v>
      </c>
      <c r="E158" s="33"/>
      <c r="F158" s="19"/>
      <c r="G158" s="20"/>
      <c r="H158" s="19"/>
      <c r="I158" s="20"/>
      <c r="J158" s="22">
        <v>10</v>
      </c>
      <c r="K158" s="23">
        <v>-5</v>
      </c>
      <c r="L158" s="24">
        <v>3</v>
      </c>
      <c r="M158" s="25">
        <v>-1</v>
      </c>
      <c r="N158" s="22">
        <v>1</v>
      </c>
      <c r="O158" s="23" t="s">
        <v>73</v>
      </c>
      <c r="P158" s="24">
        <v>4</v>
      </c>
      <c r="Q158" s="25">
        <v>-2</v>
      </c>
      <c r="R158" s="22">
        <v>3</v>
      </c>
      <c r="S158" s="23">
        <v>-5</v>
      </c>
      <c r="T158" s="24">
        <v>4</v>
      </c>
      <c r="U158" s="25">
        <v>-7</v>
      </c>
      <c r="V158" s="22">
        <v>2</v>
      </c>
      <c r="W158" s="23">
        <v>-4</v>
      </c>
      <c r="X158" s="24">
        <v>7</v>
      </c>
      <c r="Y158" s="25">
        <v>-6</v>
      </c>
      <c r="AE158" s="34">
        <f>IF(F158&gt;-G158,1,0)</f>
        <v>0</v>
      </c>
      <c r="AF158" s="19">
        <f>IF(-G158&gt;F158,1,0)</f>
        <v>0</v>
      </c>
      <c r="AG158" s="19">
        <f>IF(H158&gt;-I158,1,0)</f>
        <v>0</v>
      </c>
      <c r="AH158" s="35">
        <f>IF(-I158&gt;H158,1,0)</f>
        <v>0</v>
      </c>
      <c r="AI158" s="36">
        <f>IF(J158&gt;-K158,1,0)</f>
        <v>1</v>
      </c>
      <c r="AJ158" s="37">
        <f>IF(-K158&gt;J158,1,0)</f>
        <v>0</v>
      </c>
      <c r="AK158" s="37">
        <f>IF(L158&gt;-M158,1,0)</f>
        <v>1</v>
      </c>
      <c r="AL158" s="38">
        <f>IF(-M158&gt;L158,1,0)</f>
        <v>0</v>
      </c>
      <c r="AM158" s="36">
        <f>IF(N158&gt;-O158,1,0)</f>
        <v>1</v>
      </c>
      <c r="AN158" s="37">
        <f>IF(-O158&gt;N158,1,0)</f>
        <v>0</v>
      </c>
      <c r="AO158" s="37">
        <f>IF(P158&gt;-Q158,1,0)</f>
        <v>1</v>
      </c>
      <c r="AP158" s="38">
        <f>IF(-Q158&gt;P158,1,0)</f>
        <v>0</v>
      </c>
      <c r="AQ158" s="36">
        <f>IF(R158&gt;-S158,1,0)</f>
        <v>0</v>
      </c>
      <c r="AR158" s="37">
        <f>IF(-S158&gt;R158,1,0)</f>
        <v>1</v>
      </c>
      <c r="AS158" s="37">
        <f>IF(T158&gt;-U158,1,0)</f>
        <v>0</v>
      </c>
      <c r="AT158" s="38">
        <f>IF(-U158&gt;T158,1,0)</f>
        <v>1</v>
      </c>
      <c r="AU158" s="36">
        <f>IF(V158&gt;-W158,1,0)</f>
        <v>0</v>
      </c>
      <c r="AV158" s="37">
        <f>IF(-W158&gt;V158,1,0)</f>
        <v>1</v>
      </c>
      <c r="AW158" s="37">
        <f>IF(X158&gt;-Y158,1,0)</f>
        <v>1</v>
      </c>
      <c r="AX158" s="38">
        <f>IF(-Y158&gt;X158,1,0)</f>
        <v>0</v>
      </c>
    </row>
    <row r="159" spans="2:50" ht="14.25" customHeight="1">
      <c r="B159" s="32"/>
      <c r="C159" s="16" t="s">
        <v>74</v>
      </c>
      <c r="D159" s="17"/>
      <c r="E159" s="33"/>
      <c r="F159" s="19"/>
      <c r="G159" s="20"/>
      <c r="H159" s="19"/>
      <c r="I159" s="20"/>
      <c r="J159" s="22">
        <v>1</v>
      </c>
      <c r="K159" s="23">
        <v>-2</v>
      </c>
      <c r="L159" s="24">
        <v>1</v>
      </c>
      <c r="M159" s="25">
        <v>-3</v>
      </c>
      <c r="N159" s="22">
        <v>3</v>
      </c>
      <c r="O159" s="23">
        <v>-2</v>
      </c>
      <c r="P159" s="24">
        <v>0</v>
      </c>
      <c r="Q159" s="25">
        <v>-3</v>
      </c>
      <c r="R159" s="22">
        <v>1</v>
      </c>
      <c r="S159" s="23">
        <v>-2</v>
      </c>
      <c r="T159" s="24">
        <v>2</v>
      </c>
      <c r="U159" s="25">
        <v>-5</v>
      </c>
      <c r="V159" s="22">
        <v>8</v>
      </c>
      <c r="W159" s="23">
        <v>-10</v>
      </c>
      <c r="X159" s="24">
        <v>6</v>
      </c>
      <c r="Y159" s="25">
        <v>-9</v>
      </c>
      <c r="AE159" s="34">
        <f>IF(F159&gt;-G159,1,0)</f>
        <v>0</v>
      </c>
      <c r="AF159" s="19">
        <f>IF(-G159&gt;F159,1,0)</f>
        <v>0</v>
      </c>
      <c r="AG159" s="19">
        <f>IF(H159&gt;-I159,1,0)</f>
        <v>0</v>
      </c>
      <c r="AH159" s="35">
        <f>IF(-I159&gt;H159,1,0)</f>
        <v>0</v>
      </c>
      <c r="AI159" s="36">
        <f>IF(J159&gt;-K159,1,0)</f>
        <v>0</v>
      </c>
      <c r="AJ159" s="37">
        <f>IF(-K159&gt;J159,1,0)</f>
        <v>1</v>
      </c>
      <c r="AK159" s="37">
        <f>IF(L159&gt;-M159,1,0)</f>
        <v>0</v>
      </c>
      <c r="AL159" s="38">
        <f>IF(-M159&gt;L159,1,0)</f>
        <v>1</v>
      </c>
      <c r="AM159" s="36">
        <f>IF(N159&gt;-O159,1,0)</f>
        <v>1</v>
      </c>
      <c r="AN159" s="37">
        <f>IF(-O159&gt;N159,1,0)</f>
        <v>0</v>
      </c>
      <c r="AO159" s="37">
        <f>IF(P159&gt;-Q159,1,0)</f>
        <v>0</v>
      </c>
      <c r="AP159" s="38">
        <f>IF(-Q159&gt;P159,1,0)</f>
        <v>1</v>
      </c>
      <c r="AQ159" s="36">
        <f>IF(R159&gt;-S159,1,0)</f>
        <v>0</v>
      </c>
      <c r="AR159" s="37">
        <f>IF(-S159&gt;R159,1,0)</f>
        <v>1</v>
      </c>
      <c r="AS159" s="37">
        <f>IF(T159&gt;-U159,1,0)</f>
        <v>0</v>
      </c>
      <c r="AT159" s="38">
        <f>IF(-U159&gt;T159,1,0)</f>
        <v>1</v>
      </c>
      <c r="AU159" s="36">
        <f>IF(V159&gt;-W159,1,0)</f>
        <v>0</v>
      </c>
      <c r="AV159" s="37">
        <f>IF(-W159&gt;V159,1,0)</f>
        <v>1</v>
      </c>
      <c r="AW159" s="37">
        <f>IF(X159&gt;-Y159,1,0)</f>
        <v>0</v>
      </c>
      <c r="AX159" s="38">
        <f>IF(-Y159&gt;X159,1,0)</f>
        <v>1</v>
      </c>
    </row>
    <row r="160" spans="1:50" s="37" customFormat="1" ht="14.25" customHeight="1">
      <c r="A160" s="41"/>
      <c r="B160" s="70"/>
      <c r="C160" s="43">
        <f>SUM(AF156:AF180,AH156:AH180)</f>
        <v>20</v>
      </c>
      <c r="D160" s="44">
        <f>SUM(AE156:AE180,AG156:AG180)</f>
        <v>16</v>
      </c>
      <c r="E160" s="45"/>
      <c r="F160" s="46"/>
      <c r="G160" s="47"/>
      <c r="H160" s="46"/>
      <c r="I160" s="47"/>
      <c r="J160" s="48">
        <v>0</v>
      </c>
      <c r="K160" s="49">
        <v>-9</v>
      </c>
      <c r="L160" s="50"/>
      <c r="M160" s="51"/>
      <c r="N160" s="48">
        <v>2</v>
      </c>
      <c r="O160" s="49">
        <v>-3</v>
      </c>
      <c r="P160" s="50"/>
      <c r="Q160" s="51"/>
      <c r="R160" s="48">
        <v>5</v>
      </c>
      <c r="S160" s="49">
        <v>-6</v>
      </c>
      <c r="T160" s="50"/>
      <c r="U160" s="51"/>
      <c r="V160" s="48">
        <v>2</v>
      </c>
      <c r="W160" s="49">
        <v>-4</v>
      </c>
      <c r="X160" s="50"/>
      <c r="Y160" s="51"/>
      <c r="AE160" s="52">
        <f>IF(F160&gt;-G160,1,0)</f>
        <v>0</v>
      </c>
      <c r="AF160" s="46">
        <f>IF(-G160&gt;F160,1,0)</f>
        <v>0</v>
      </c>
      <c r="AG160" s="46">
        <f>IF(H160&gt;-I160,1,0)</f>
        <v>0</v>
      </c>
      <c r="AH160" s="53">
        <f>IF(-I160&gt;H160,1,0)</f>
        <v>0</v>
      </c>
      <c r="AI160" s="54">
        <f>IF(J160&gt;-K160,1,0)</f>
        <v>0</v>
      </c>
      <c r="AJ160" s="42">
        <f>IF(-K160&gt;J160,1,0)</f>
        <v>1</v>
      </c>
      <c r="AK160" s="42">
        <f>IF(L160&gt;-M160,1,0)</f>
        <v>0</v>
      </c>
      <c r="AL160" s="55">
        <f>IF(-M160&gt;L160,1,0)</f>
        <v>0</v>
      </c>
      <c r="AM160" s="54">
        <f>IF(N160&gt;-O160,1,0)</f>
        <v>0</v>
      </c>
      <c r="AN160" s="42">
        <f>IF(-O160&gt;N160,1,0)</f>
        <v>1</v>
      </c>
      <c r="AO160" s="42">
        <f>IF(P160&gt;-Q160,1,0)</f>
        <v>0</v>
      </c>
      <c r="AP160" s="55">
        <f>IF(-Q160&gt;P160,1,0)</f>
        <v>0</v>
      </c>
      <c r="AQ160" s="54">
        <f>IF(R160&gt;-S160,1,0)</f>
        <v>0</v>
      </c>
      <c r="AR160" s="42">
        <f>IF(-S160&gt;R160,1,0)</f>
        <v>1</v>
      </c>
      <c r="AS160" s="42">
        <f>IF(T160&gt;-U160,1,0)</f>
        <v>0</v>
      </c>
      <c r="AT160" s="55">
        <f>IF(-U160&gt;T160,1,0)</f>
        <v>0</v>
      </c>
      <c r="AU160" s="54">
        <f>IF(V160&gt;-W160,1,0)</f>
        <v>0</v>
      </c>
      <c r="AV160" s="42">
        <f>IF(-W160&gt;V160,1,0)</f>
        <v>1</v>
      </c>
      <c r="AW160" s="42">
        <f>IF(X160&gt;-Y160,1,0)</f>
        <v>0</v>
      </c>
      <c r="AX160" s="55">
        <f>IF(-Y160&gt;X160,1,0)</f>
        <v>0</v>
      </c>
    </row>
    <row r="161" spans="2:50" ht="14.25" customHeight="1">
      <c r="B161" s="7" t="s">
        <v>97</v>
      </c>
      <c r="C161" s="16">
        <f>SUM(C163,C165)</f>
        <v>40</v>
      </c>
      <c r="D161" s="17">
        <f>SUM(D163,D165)</f>
        <v>32</v>
      </c>
      <c r="E161" s="71">
        <f>C161/(C161+D161)</f>
        <v>0.5555555555555556</v>
      </c>
      <c r="F161" s="22">
        <v>4</v>
      </c>
      <c r="G161" s="23">
        <v>-3</v>
      </c>
      <c r="H161" s="24">
        <v>2</v>
      </c>
      <c r="I161" s="25">
        <v>-3</v>
      </c>
      <c r="J161" s="19"/>
      <c r="K161" s="20"/>
      <c r="L161" s="19"/>
      <c r="M161" s="56"/>
      <c r="N161" s="22">
        <v>4</v>
      </c>
      <c r="O161" s="23">
        <v>-2</v>
      </c>
      <c r="P161" s="24">
        <v>0</v>
      </c>
      <c r="Q161" s="25">
        <v>-2</v>
      </c>
      <c r="R161" s="22">
        <v>7</v>
      </c>
      <c r="S161" s="23">
        <v>-3</v>
      </c>
      <c r="T161" s="24">
        <v>3</v>
      </c>
      <c r="U161" s="25">
        <v>-1</v>
      </c>
      <c r="V161" s="22">
        <v>5</v>
      </c>
      <c r="W161" s="23">
        <v>-4</v>
      </c>
      <c r="X161" s="24">
        <v>5</v>
      </c>
      <c r="Y161" s="25">
        <v>-10</v>
      </c>
      <c r="AE161" s="36">
        <f>IF(F161&gt;-G161,1,0)</f>
        <v>1</v>
      </c>
      <c r="AF161" s="37">
        <f>IF(-G161&gt;F161,1,0)</f>
        <v>0</v>
      </c>
      <c r="AG161" s="37">
        <f>IF(H161&gt;-I161,1,0)</f>
        <v>0</v>
      </c>
      <c r="AH161" s="38">
        <f>IF(-I161&gt;H161,1,0)</f>
        <v>1</v>
      </c>
      <c r="AI161" s="34">
        <f>IF(J161&gt;-K161,1,0)</f>
        <v>0</v>
      </c>
      <c r="AJ161" s="19">
        <f>IF(-K161&gt;J161,1,0)</f>
        <v>0</v>
      </c>
      <c r="AK161" s="19">
        <f>IF(L161&gt;-M161,1,0)</f>
        <v>0</v>
      </c>
      <c r="AL161" s="35">
        <f>IF(-M161&gt;L161,1,0)</f>
        <v>0</v>
      </c>
      <c r="AM161" s="36">
        <f>IF(N161&gt;-O161,1,0)</f>
        <v>1</v>
      </c>
      <c r="AN161" s="37">
        <f>IF(-O161&gt;N161,1,0)</f>
        <v>0</v>
      </c>
      <c r="AO161" s="37">
        <f>IF(P161&gt;-Q161,1,0)</f>
        <v>0</v>
      </c>
      <c r="AP161" s="38">
        <f>IF(-Q161&gt;P161,1,0)</f>
        <v>1</v>
      </c>
      <c r="AQ161" s="36">
        <f>IF(R161&gt;-S161,1,0)</f>
        <v>1</v>
      </c>
      <c r="AR161" s="37">
        <f>IF(-S161&gt;R161,1,0)</f>
        <v>0</v>
      </c>
      <c r="AS161" s="37">
        <f>IF(T161&gt;-U161,1,0)</f>
        <v>1</v>
      </c>
      <c r="AT161" s="38">
        <f>IF(-U161&gt;T161,1,0)</f>
        <v>0</v>
      </c>
      <c r="AU161" s="36">
        <f>IF(V161&gt;-W161,1,0)</f>
        <v>1</v>
      </c>
      <c r="AV161" s="37">
        <f>IF(-W161&gt;V161,1,0)</f>
        <v>0</v>
      </c>
      <c r="AW161" s="37">
        <f>IF(X161&gt;-Y161,1,0)</f>
        <v>0</v>
      </c>
      <c r="AX161" s="38">
        <f>IF(-Y161&gt;X161,1,0)</f>
        <v>1</v>
      </c>
    </row>
    <row r="162" spans="2:50" ht="14.25" customHeight="1">
      <c r="B162" s="69" t="s">
        <v>128</v>
      </c>
      <c r="C162" s="16" t="s">
        <v>72</v>
      </c>
      <c r="D162" s="17"/>
      <c r="E162" s="71"/>
      <c r="F162" s="22">
        <v>4</v>
      </c>
      <c r="G162" s="23">
        <v>-1</v>
      </c>
      <c r="H162" s="24">
        <v>2</v>
      </c>
      <c r="I162" s="25">
        <v>-4</v>
      </c>
      <c r="J162" s="19"/>
      <c r="K162" s="20"/>
      <c r="L162" s="19"/>
      <c r="M162" s="56"/>
      <c r="N162" s="22">
        <v>4</v>
      </c>
      <c r="O162" s="23">
        <v>-2</v>
      </c>
      <c r="P162" s="24">
        <v>1</v>
      </c>
      <c r="Q162" s="25" t="s">
        <v>73</v>
      </c>
      <c r="R162" s="22">
        <v>13</v>
      </c>
      <c r="S162" s="23">
        <v>-3</v>
      </c>
      <c r="T162" s="24">
        <v>3</v>
      </c>
      <c r="U162" s="25">
        <v>-1</v>
      </c>
      <c r="V162" s="22">
        <v>3</v>
      </c>
      <c r="W162" s="23">
        <v>-11</v>
      </c>
      <c r="X162" s="24">
        <v>3</v>
      </c>
      <c r="Y162" s="25">
        <v>-1</v>
      </c>
      <c r="AE162" s="36">
        <f>IF(F162&gt;-G162,1,0)</f>
        <v>1</v>
      </c>
      <c r="AF162" s="37">
        <f>IF(-G162&gt;F162,1,0)</f>
        <v>0</v>
      </c>
      <c r="AG162" s="37">
        <f>IF(H162&gt;-I162,1,0)</f>
        <v>0</v>
      </c>
      <c r="AH162" s="38">
        <f>IF(-I162&gt;H162,1,0)</f>
        <v>1</v>
      </c>
      <c r="AI162" s="34">
        <f>IF(J162&gt;-K162,1,0)</f>
        <v>0</v>
      </c>
      <c r="AJ162" s="19">
        <f>IF(-K162&gt;J162,1,0)</f>
        <v>0</v>
      </c>
      <c r="AK162" s="19">
        <f>IF(L162&gt;-M162,1,0)</f>
        <v>0</v>
      </c>
      <c r="AL162" s="35">
        <f>IF(-M162&gt;L162,1,0)</f>
        <v>0</v>
      </c>
      <c r="AM162" s="36">
        <f>IF(N162&gt;-O162,1,0)</f>
        <v>1</v>
      </c>
      <c r="AN162" s="37">
        <f>IF(-O162&gt;N162,1,0)</f>
        <v>0</v>
      </c>
      <c r="AO162" s="37">
        <f>IF(P162&gt;-Q162,1,0)</f>
        <v>1</v>
      </c>
      <c r="AP162" s="38">
        <f>IF(-Q162&gt;P162,1,0)</f>
        <v>0</v>
      </c>
      <c r="AQ162" s="36">
        <f>IF(R162&gt;-S162,1,0)</f>
        <v>1</v>
      </c>
      <c r="AR162" s="37">
        <f>IF(-S162&gt;R162,1,0)</f>
        <v>0</v>
      </c>
      <c r="AS162" s="37">
        <f>IF(T162&gt;-U162,1,0)</f>
        <v>1</v>
      </c>
      <c r="AT162" s="38">
        <f>IF(-U162&gt;T162,1,0)</f>
        <v>0</v>
      </c>
      <c r="AU162" s="36">
        <f>IF(V162&gt;-W162,1,0)</f>
        <v>0</v>
      </c>
      <c r="AV162" s="37">
        <f>IF(-W162&gt;V162,1,0)</f>
        <v>1</v>
      </c>
      <c r="AW162" s="37">
        <f>IF(X162&gt;-Y162,1,0)</f>
        <v>1</v>
      </c>
      <c r="AX162" s="38">
        <f>IF(-Y162&gt;X162,1,0)</f>
        <v>0</v>
      </c>
    </row>
    <row r="163" spans="2:50" ht="14.25" customHeight="1">
      <c r="B163" s="69">
        <f>C161+D161</f>
        <v>72</v>
      </c>
      <c r="C163" s="39">
        <f>SUM(AE161:AE165,AG161:AG165,AI161:AI165,AK161:AK165,AM161:AM165,AO161:AO165,AQ161:AQ165,AS161:AS165,AU161:AU165,AW161:AW165)</f>
        <v>20</v>
      </c>
      <c r="D163" s="40">
        <f>SUM(AF161:AF165,AH161:AH165,AJ161:AJ165,AL161:AL165,AN161:AN165,AP161:AP165,AR161:AR165,AT161:AT165,AV161:AV165,AX161:AX165)</f>
        <v>16</v>
      </c>
      <c r="E163" s="71"/>
      <c r="F163" s="22">
        <v>1</v>
      </c>
      <c r="G163" s="23" t="s">
        <v>73</v>
      </c>
      <c r="H163" s="24">
        <v>1</v>
      </c>
      <c r="I163" s="25">
        <v>-2</v>
      </c>
      <c r="J163" s="19"/>
      <c r="K163" s="20"/>
      <c r="L163" s="19"/>
      <c r="M163" s="56"/>
      <c r="N163" s="22">
        <v>8</v>
      </c>
      <c r="O163" s="23">
        <v>-2</v>
      </c>
      <c r="P163" s="24">
        <v>1</v>
      </c>
      <c r="Q163" s="25">
        <v>-2</v>
      </c>
      <c r="R163" s="22">
        <v>6</v>
      </c>
      <c r="S163" s="23">
        <v>-3</v>
      </c>
      <c r="T163" s="24">
        <v>2</v>
      </c>
      <c r="U163" s="25">
        <v>-5</v>
      </c>
      <c r="V163" s="22">
        <v>4</v>
      </c>
      <c r="W163" s="23">
        <v>-3</v>
      </c>
      <c r="X163" s="24">
        <v>9</v>
      </c>
      <c r="Y163" s="25">
        <v>-7</v>
      </c>
      <c r="AE163" s="36">
        <f>IF(F163&gt;-G163,1,0)</f>
        <v>1</v>
      </c>
      <c r="AF163" s="37">
        <f>IF(-G163&gt;F163,1,0)</f>
        <v>0</v>
      </c>
      <c r="AG163" s="37">
        <f>IF(H163&gt;-I163,1,0)</f>
        <v>0</v>
      </c>
      <c r="AH163" s="38">
        <f>IF(-I163&gt;H163,1,0)</f>
        <v>1</v>
      </c>
      <c r="AI163" s="34">
        <f>IF(J163&gt;-K163,1,0)</f>
        <v>0</v>
      </c>
      <c r="AJ163" s="19">
        <f>IF(-K163&gt;J163,1,0)</f>
        <v>0</v>
      </c>
      <c r="AK163" s="19">
        <f>IF(L163&gt;-M163,1,0)</f>
        <v>0</v>
      </c>
      <c r="AL163" s="35">
        <f>IF(-M163&gt;L163,1,0)</f>
        <v>0</v>
      </c>
      <c r="AM163" s="36">
        <f>IF(N163&gt;-O163,1,0)</f>
        <v>1</v>
      </c>
      <c r="AN163" s="37">
        <f>IF(-O163&gt;N163,1,0)</f>
        <v>0</v>
      </c>
      <c r="AO163" s="37">
        <f>IF(P163&gt;-Q163,1,0)</f>
        <v>0</v>
      </c>
      <c r="AP163" s="38">
        <f>IF(-Q163&gt;P163,1,0)</f>
        <v>1</v>
      </c>
      <c r="AQ163" s="36">
        <f>IF(R163&gt;-S163,1,0)</f>
        <v>1</v>
      </c>
      <c r="AR163" s="37">
        <f>IF(-S163&gt;R163,1,0)</f>
        <v>0</v>
      </c>
      <c r="AS163" s="37">
        <f>IF(T163&gt;-U163,1,0)</f>
        <v>0</v>
      </c>
      <c r="AT163" s="38">
        <f>IF(-U163&gt;T163,1,0)</f>
        <v>1</v>
      </c>
      <c r="AU163" s="36">
        <f>IF(V163&gt;-W163,1,0)</f>
        <v>1</v>
      </c>
      <c r="AV163" s="37">
        <f>IF(-W163&gt;V163,1,0)</f>
        <v>0</v>
      </c>
      <c r="AW163" s="37">
        <f>IF(X163&gt;-Y163,1,0)</f>
        <v>1</v>
      </c>
      <c r="AX163" s="38">
        <f>IF(-Y163&gt;X163,1,0)</f>
        <v>0</v>
      </c>
    </row>
    <row r="164" spans="2:50" ht="14.25" customHeight="1">
      <c r="B164" s="32"/>
      <c r="C164" s="16" t="s">
        <v>74</v>
      </c>
      <c r="D164" s="17"/>
      <c r="E164" s="71"/>
      <c r="F164" s="22">
        <v>2</v>
      </c>
      <c r="G164" s="23" t="s">
        <v>73</v>
      </c>
      <c r="H164" s="24">
        <v>0</v>
      </c>
      <c r="I164" s="25">
        <v>-4</v>
      </c>
      <c r="J164" s="19"/>
      <c r="K164" s="20"/>
      <c r="L164" s="19"/>
      <c r="M164" s="56"/>
      <c r="N164" s="22">
        <v>5</v>
      </c>
      <c r="O164" s="23">
        <v>-6</v>
      </c>
      <c r="P164" s="24">
        <v>2</v>
      </c>
      <c r="Q164" s="25">
        <v>-10</v>
      </c>
      <c r="R164" s="22">
        <v>14</v>
      </c>
      <c r="S164" s="23">
        <v>-1</v>
      </c>
      <c r="T164" s="24">
        <v>4</v>
      </c>
      <c r="U164" s="25">
        <v>-5</v>
      </c>
      <c r="V164" s="22">
        <v>6</v>
      </c>
      <c r="W164" s="23">
        <v>-2</v>
      </c>
      <c r="X164" s="24">
        <v>7</v>
      </c>
      <c r="Y164" s="25">
        <v>-6</v>
      </c>
      <c r="AE164" s="36">
        <f>IF(F164&gt;-G164,1,0)</f>
        <v>1</v>
      </c>
      <c r="AF164" s="37">
        <f>IF(-G164&gt;F164,1,0)</f>
        <v>0</v>
      </c>
      <c r="AG164" s="37">
        <f>IF(H164&gt;-I164,1,0)</f>
        <v>0</v>
      </c>
      <c r="AH164" s="38">
        <f>IF(-I164&gt;H164,1,0)</f>
        <v>1</v>
      </c>
      <c r="AI164" s="34">
        <f>IF(J164&gt;-K164,1,0)</f>
        <v>0</v>
      </c>
      <c r="AJ164" s="19">
        <f>IF(-K164&gt;J164,1,0)</f>
        <v>0</v>
      </c>
      <c r="AK164" s="19">
        <f>IF(L164&gt;-M164,1,0)</f>
        <v>0</v>
      </c>
      <c r="AL164" s="35">
        <f>IF(-M164&gt;L164,1,0)</f>
        <v>0</v>
      </c>
      <c r="AM164" s="36">
        <f>IF(N164&gt;-O164,1,0)</f>
        <v>0</v>
      </c>
      <c r="AN164" s="37">
        <f>IF(-O164&gt;N164,1,0)</f>
        <v>1</v>
      </c>
      <c r="AO164" s="37">
        <f>IF(P164&gt;-Q164,1,0)</f>
        <v>0</v>
      </c>
      <c r="AP164" s="38">
        <f>IF(-Q164&gt;P164,1,0)</f>
        <v>1</v>
      </c>
      <c r="AQ164" s="36">
        <f>IF(R164&gt;-S164,1,0)</f>
        <v>1</v>
      </c>
      <c r="AR164" s="37">
        <f>IF(-S164&gt;R164,1,0)</f>
        <v>0</v>
      </c>
      <c r="AS164" s="37">
        <f>IF(T164&gt;-U164,1,0)</f>
        <v>0</v>
      </c>
      <c r="AT164" s="38">
        <f>IF(-U164&gt;T164,1,0)</f>
        <v>1</v>
      </c>
      <c r="AU164" s="36">
        <f>IF(V164&gt;-W164,1,0)</f>
        <v>1</v>
      </c>
      <c r="AV164" s="37">
        <f>IF(-W164&gt;V164,1,0)</f>
        <v>0</v>
      </c>
      <c r="AW164" s="37">
        <f>IF(X164&gt;-Y164,1,0)</f>
        <v>1</v>
      </c>
      <c r="AX164" s="38">
        <f>IF(-Y164&gt;X164,1,0)</f>
        <v>0</v>
      </c>
    </row>
    <row r="165" spans="1:50" s="37" customFormat="1" ht="14.25" customHeight="1">
      <c r="A165" s="41"/>
      <c r="B165" s="70"/>
      <c r="C165" s="43">
        <f>SUM(AJ156:AJ180,AL156:AL180)</f>
        <v>20</v>
      </c>
      <c r="D165" s="44">
        <f>SUM(AI156:AI180,AK156:AK180)</f>
        <v>16</v>
      </c>
      <c r="E165" s="72"/>
      <c r="F165" s="48">
        <v>1</v>
      </c>
      <c r="G165" s="49">
        <v>-6</v>
      </c>
      <c r="H165" s="50"/>
      <c r="I165" s="51"/>
      <c r="J165" s="46"/>
      <c r="K165" s="47"/>
      <c r="L165" s="46"/>
      <c r="M165" s="57"/>
      <c r="N165" s="48">
        <v>1</v>
      </c>
      <c r="O165" s="49">
        <v>-2</v>
      </c>
      <c r="P165" s="50"/>
      <c r="Q165" s="51"/>
      <c r="R165" s="48">
        <v>5</v>
      </c>
      <c r="S165" s="49">
        <v>-12</v>
      </c>
      <c r="T165" s="50"/>
      <c r="U165" s="51"/>
      <c r="V165" s="48">
        <v>3</v>
      </c>
      <c r="W165" s="49">
        <v>-5</v>
      </c>
      <c r="X165" s="50"/>
      <c r="Y165" s="51"/>
      <c r="AE165" s="54">
        <f>IF(F165&gt;-G165,1,0)</f>
        <v>0</v>
      </c>
      <c r="AF165" s="42">
        <f>IF(-G165&gt;F165,1,0)</f>
        <v>1</v>
      </c>
      <c r="AG165" s="42">
        <f>IF(H165&gt;-I165,1,0)</f>
        <v>0</v>
      </c>
      <c r="AH165" s="55">
        <f>IF(-I165&gt;H165,1,0)</f>
        <v>0</v>
      </c>
      <c r="AI165" s="52">
        <f>IF(J165&gt;-K165,1,0)</f>
        <v>0</v>
      </c>
      <c r="AJ165" s="46">
        <f>IF(-K165&gt;J165,1,0)</f>
        <v>0</v>
      </c>
      <c r="AK165" s="46">
        <f>IF(L165&gt;-M165,1,0)</f>
        <v>0</v>
      </c>
      <c r="AL165" s="53">
        <f>IF(-M165&gt;L165,1,0)</f>
        <v>0</v>
      </c>
      <c r="AM165" s="54">
        <f>IF(N165&gt;-O165,1,0)</f>
        <v>0</v>
      </c>
      <c r="AN165" s="42">
        <f>IF(-O165&gt;N165,1,0)</f>
        <v>1</v>
      </c>
      <c r="AO165" s="42">
        <f>IF(P165&gt;-Q165,1,0)</f>
        <v>0</v>
      </c>
      <c r="AP165" s="55">
        <f>IF(-Q165&gt;P165,1,0)</f>
        <v>0</v>
      </c>
      <c r="AQ165" s="54">
        <f>IF(R165&gt;-S165,1,0)</f>
        <v>0</v>
      </c>
      <c r="AR165" s="42">
        <f>IF(-S165&gt;R165,1,0)</f>
        <v>1</v>
      </c>
      <c r="AS165" s="42">
        <f>IF(T165&gt;-U165,1,0)</f>
        <v>0</v>
      </c>
      <c r="AT165" s="55">
        <f>IF(-U165&gt;T165,1,0)</f>
        <v>0</v>
      </c>
      <c r="AU165" s="54">
        <f>IF(V165&gt;-W165,1,0)</f>
        <v>0</v>
      </c>
      <c r="AV165" s="42">
        <f>IF(-W165&gt;V165,1,0)</f>
        <v>1</v>
      </c>
      <c r="AW165" s="42">
        <f>IF(X165&gt;-Y165,1,0)</f>
        <v>0</v>
      </c>
      <c r="AX165" s="55">
        <f>IF(-Y165&gt;X165,1,0)</f>
        <v>0</v>
      </c>
    </row>
    <row r="166" spans="2:50" ht="14.25" customHeight="1">
      <c r="B166" s="7" t="s">
        <v>12</v>
      </c>
      <c r="C166" s="16">
        <f>SUM(C168,C170)</f>
        <v>38</v>
      </c>
      <c r="D166" s="17">
        <f>SUM(D168,D170)</f>
        <v>34</v>
      </c>
      <c r="E166" s="71">
        <f>C166/(C166+D166)</f>
        <v>0.5277777777777778</v>
      </c>
      <c r="F166" s="22">
        <v>2</v>
      </c>
      <c r="G166" s="23">
        <v>-3</v>
      </c>
      <c r="H166" s="24">
        <v>7</v>
      </c>
      <c r="I166" s="25">
        <v>-3</v>
      </c>
      <c r="J166" s="22">
        <v>8</v>
      </c>
      <c r="K166" s="23">
        <v>-10</v>
      </c>
      <c r="L166" s="24">
        <v>0</v>
      </c>
      <c r="M166" s="25">
        <v>-2</v>
      </c>
      <c r="N166" s="19"/>
      <c r="O166" s="20"/>
      <c r="P166" s="19"/>
      <c r="Q166" s="56"/>
      <c r="R166" s="22">
        <v>1</v>
      </c>
      <c r="S166" s="23">
        <v>-13</v>
      </c>
      <c r="T166" s="24">
        <v>3</v>
      </c>
      <c r="U166" s="25">
        <v>-2</v>
      </c>
      <c r="V166" s="22">
        <v>11</v>
      </c>
      <c r="W166" s="23">
        <v>-8</v>
      </c>
      <c r="X166" s="24">
        <v>1</v>
      </c>
      <c r="Y166" s="25">
        <v>-6</v>
      </c>
      <c r="AE166" s="36">
        <f>IF(F166&gt;-G166,1,0)</f>
        <v>0</v>
      </c>
      <c r="AF166" s="37">
        <f>IF(-G166&gt;F166,1,0)</f>
        <v>1</v>
      </c>
      <c r="AG166" s="37">
        <f>IF(H166&gt;-I166,1,0)</f>
        <v>1</v>
      </c>
      <c r="AH166" s="38">
        <f>IF(-I166&gt;H166,1,0)</f>
        <v>0</v>
      </c>
      <c r="AI166" s="36">
        <f>IF(J166&gt;-K166,1,0)</f>
        <v>0</v>
      </c>
      <c r="AJ166" s="37">
        <f>IF(-K166&gt;J166,1,0)</f>
        <v>1</v>
      </c>
      <c r="AK166" s="37">
        <f>IF(L166&gt;-M166,1,0)</f>
        <v>0</v>
      </c>
      <c r="AL166" s="38">
        <f>IF(-M166&gt;L166,1,0)</f>
        <v>1</v>
      </c>
      <c r="AM166" s="34">
        <f>IF(N166&gt;-O166,1,0)</f>
        <v>0</v>
      </c>
      <c r="AN166" s="19">
        <f>IF(-O166&gt;N166,1,0)</f>
        <v>0</v>
      </c>
      <c r="AO166" s="19">
        <f>IF(P166&gt;-Q166,1,0)</f>
        <v>0</v>
      </c>
      <c r="AP166" s="35">
        <f>IF(-Q166&gt;P166,1,0)</f>
        <v>0</v>
      </c>
      <c r="AQ166" s="36">
        <f>IF(R166&gt;-S166,1,0)</f>
        <v>0</v>
      </c>
      <c r="AR166" s="37">
        <f>IF(-S166&gt;R166,1,0)</f>
        <v>1</v>
      </c>
      <c r="AS166" s="37">
        <f>IF(T166&gt;-U166,1,0)</f>
        <v>1</v>
      </c>
      <c r="AT166" s="38">
        <f>IF(-U166&gt;T166,1,0)</f>
        <v>0</v>
      </c>
      <c r="AU166" s="36">
        <f>IF(V166&gt;-W166,1,0)</f>
        <v>1</v>
      </c>
      <c r="AV166" s="37">
        <f>IF(-W166&gt;V166,1,0)</f>
        <v>0</v>
      </c>
      <c r="AW166" s="37">
        <f>IF(X166&gt;-Y166,1,0)</f>
        <v>0</v>
      </c>
      <c r="AX166" s="38">
        <f>IF(-Y166&gt;X166,1,0)</f>
        <v>1</v>
      </c>
    </row>
    <row r="167" spans="2:50" ht="14.25" customHeight="1">
      <c r="B167" s="69" t="s">
        <v>129</v>
      </c>
      <c r="C167" s="16" t="s">
        <v>72</v>
      </c>
      <c r="D167" s="17"/>
      <c r="E167" s="71"/>
      <c r="F167" s="22">
        <v>0</v>
      </c>
      <c r="G167" s="23">
        <v>-1</v>
      </c>
      <c r="H167" s="24">
        <v>1</v>
      </c>
      <c r="I167" s="25" t="s">
        <v>73</v>
      </c>
      <c r="J167" s="22">
        <v>9</v>
      </c>
      <c r="K167" s="23" t="s">
        <v>73</v>
      </c>
      <c r="L167" s="24">
        <v>2</v>
      </c>
      <c r="M167" s="25">
        <v>-4</v>
      </c>
      <c r="N167" s="19"/>
      <c r="O167" s="20"/>
      <c r="P167" s="19"/>
      <c r="Q167" s="56"/>
      <c r="R167" s="22">
        <v>7</v>
      </c>
      <c r="S167" s="23">
        <v>-8</v>
      </c>
      <c r="T167" s="24">
        <v>2</v>
      </c>
      <c r="U167" s="25" t="s">
        <v>73</v>
      </c>
      <c r="V167" s="22">
        <v>3</v>
      </c>
      <c r="W167" s="23">
        <v>-6</v>
      </c>
      <c r="X167" s="24">
        <v>2</v>
      </c>
      <c r="Y167" s="25">
        <v>-1</v>
      </c>
      <c r="AE167" s="36">
        <f>IF(F167&gt;-G167,1,0)</f>
        <v>0</v>
      </c>
      <c r="AF167" s="37">
        <f>IF(-G167&gt;F167,1,0)</f>
        <v>1</v>
      </c>
      <c r="AG167" s="37">
        <f>IF(H167&gt;-I167,1,0)</f>
        <v>1</v>
      </c>
      <c r="AH167" s="38">
        <f>IF(-I167&gt;H167,1,0)</f>
        <v>0</v>
      </c>
      <c r="AI167" s="36">
        <f>IF(J167&gt;-K167,1,0)</f>
        <v>1</v>
      </c>
      <c r="AJ167" s="37">
        <f>IF(-K167&gt;J167,1,0)</f>
        <v>0</v>
      </c>
      <c r="AK167" s="37">
        <f>IF(L167&gt;-M167,1,0)</f>
        <v>0</v>
      </c>
      <c r="AL167" s="38">
        <f>IF(-M167&gt;L167,1,0)</f>
        <v>1</v>
      </c>
      <c r="AM167" s="34">
        <f>IF(N167&gt;-O167,1,0)</f>
        <v>0</v>
      </c>
      <c r="AN167" s="19">
        <f>IF(-O167&gt;N167,1,0)</f>
        <v>0</v>
      </c>
      <c r="AO167" s="19">
        <f>IF(P167&gt;-Q167,1,0)</f>
        <v>0</v>
      </c>
      <c r="AP167" s="35">
        <f>IF(-Q167&gt;P167,1,0)</f>
        <v>0</v>
      </c>
      <c r="AQ167" s="36">
        <f>IF(R167&gt;-S167,1,0)</f>
        <v>0</v>
      </c>
      <c r="AR167" s="37">
        <f>IF(-S167&gt;R167,1,0)</f>
        <v>1</v>
      </c>
      <c r="AS167" s="37">
        <f>IF(T167&gt;-U167,1,0)</f>
        <v>1</v>
      </c>
      <c r="AT167" s="38">
        <f>IF(-U167&gt;T167,1,0)</f>
        <v>0</v>
      </c>
      <c r="AU167" s="36">
        <f>IF(V167&gt;-W167,1,0)</f>
        <v>0</v>
      </c>
      <c r="AV167" s="37">
        <f>IF(-W167&gt;V167,1,0)</f>
        <v>1</v>
      </c>
      <c r="AW167" s="37">
        <f>IF(X167&gt;-Y167,1,0)</f>
        <v>1</v>
      </c>
      <c r="AX167" s="38">
        <f>IF(-Y167&gt;X167,1,0)</f>
        <v>0</v>
      </c>
    </row>
    <row r="168" spans="2:50" ht="14.25" customHeight="1">
      <c r="B168" s="69">
        <f>C166+D166</f>
        <v>72</v>
      </c>
      <c r="C168" s="39">
        <f>SUM(AE166:AE170,AG166:AG170,AI166:AI170,AK166:AK170,AM166:AM170,AO166:AO170,AQ166:AQ170,AS166:AS170,AU166:AU170,AW166:AW170)</f>
        <v>19</v>
      </c>
      <c r="D168" s="40">
        <f>SUM(AF166:AF170,AH166:AH170,AJ166:AJ170,AL166:AL170,AN166:AN170,AP166:AP170,AR166:AR170,AT166:AT170,AV166:AV170,AX166:AX170)</f>
        <v>17</v>
      </c>
      <c r="E168" s="71"/>
      <c r="F168" s="22">
        <v>2</v>
      </c>
      <c r="G168" s="23">
        <v>-5</v>
      </c>
      <c r="H168" s="24">
        <v>0</v>
      </c>
      <c r="I168" s="25">
        <v>-1</v>
      </c>
      <c r="J168" s="22">
        <v>1</v>
      </c>
      <c r="K168" s="23">
        <v>-2</v>
      </c>
      <c r="L168" s="24">
        <v>5</v>
      </c>
      <c r="M168" s="25">
        <v>-4</v>
      </c>
      <c r="N168" s="19"/>
      <c r="O168" s="20"/>
      <c r="P168" s="19"/>
      <c r="Q168" s="56"/>
      <c r="R168" s="22">
        <v>3</v>
      </c>
      <c r="S168" s="23" t="s">
        <v>73</v>
      </c>
      <c r="T168" s="24">
        <v>6</v>
      </c>
      <c r="U168" s="25">
        <v>-3</v>
      </c>
      <c r="V168" s="22">
        <v>3</v>
      </c>
      <c r="W168" s="23">
        <v>-7</v>
      </c>
      <c r="X168" s="24">
        <v>9</v>
      </c>
      <c r="Y168" s="25">
        <v>-10</v>
      </c>
      <c r="AE168" s="36">
        <f>IF(F168&gt;-G168,1,0)</f>
        <v>0</v>
      </c>
      <c r="AF168" s="37">
        <f>IF(-G168&gt;F168,1,0)</f>
        <v>1</v>
      </c>
      <c r="AG168" s="37">
        <f>IF(H168&gt;-I168,1,0)</f>
        <v>0</v>
      </c>
      <c r="AH168" s="38">
        <f>IF(-I168&gt;H168,1,0)</f>
        <v>1</v>
      </c>
      <c r="AI168" s="36">
        <f>IF(J168&gt;-K168,1,0)</f>
        <v>0</v>
      </c>
      <c r="AJ168" s="37">
        <f>IF(-K168&gt;J168,1,0)</f>
        <v>1</v>
      </c>
      <c r="AK168" s="37">
        <f>IF(L168&gt;-M168,1,0)</f>
        <v>1</v>
      </c>
      <c r="AL168" s="38">
        <f>IF(-M168&gt;L168,1,0)</f>
        <v>0</v>
      </c>
      <c r="AM168" s="34">
        <f>IF(N168&gt;-O168,1,0)</f>
        <v>0</v>
      </c>
      <c r="AN168" s="19">
        <f>IF(-O168&gt;N168,1,0)</f>
        <v>0</v>
      </c>
      <c r="AO168" s="19">
        <f>IF(P168&gt;-Q168,1,0)</f>
        <v>0</v>
      </c>
      <c r="AP168" s="35">
        <f>IF(-Q168&gt;P168,1,0)</f>
        <v>0</v>
      </c>
      <c r="AQ168" s="36">
        <f>IF(R168&gt;-S168,1,0)</f>
        <v>1</v>
      </c>
      <c r="AR168" s="37">
        <f>IF(-S168&gt;R168,1,0)</f>
        <v>0</v>
      </c>
      <c r="AS168" s="37">
        <f>IF(T168&gt;-U168,1,0)</f>
        <v>1</v>
      </c>
      <c r="AT168" s="38">
        <f>IF(-U168&gt;T168,1,0)</f>
        <v>0</v>
      </c>
      <c r="AU168" s="36">
        <f>IF(V168&gt;-W168,1,0)</f>
        <v>0</v>
      </c>
      <c r="AV168" s="37">
        <f>IF(-W168&gt;V168,1,0)</f>
        <v>1</v>
      </c>
      <c r="AW168" s="37">
        <f>IF(X168&gt;-Y168,1,0)</f>
        <v>0</v>
      </c>
      <c r="AX168" s="38">
        <f>IF(-Y168&gt;X168,1,0)</f>
        <v>1</v>
      </c>
    </row>
    <row r="169" spans="2:50" ht="14.25" customHeight="1">
      <c r="B169" s="32"/>
      <c r="C169" s="16" t="s">
        <v>74</v>
      </c>
      <c r="D169" s="17"/>
      <c r="E169" s="71"/>
      <c r="F169" s="22">
        <v>1</v>
      </c>
      <c r="G169" s="23">
        <v>-3</v>
      </c>
      <c r="H169" s="24">
        <v>6</v>
      </c>
      <c r="I169" s="25">
        <v>-1</v>
      </c>
      <c r="J169" s="22">
        <v>5</v>
      </c>
      <c r="K169" s="23">
        <v>-2</v>
      </c>
      <c r="L169" s="24">
        <v>3</v>
      </c>
      <c r="M169" s="25" t="s">
        <v>73</v>
      </c>
      <c r="N169" s="19"/>
      <c r="O169" s="20"/>
      <c r="P169" s="19"/>
      <c r="Q169" s="56"/>
      <c r="R169" s="22">
        <v>7</v>
      </c>
      <c r="S169" s="23">
        <v>-4</v>
      </c>
      <c r="T169" s="24">
        <v>1</v>
      </c>
      <c r="U169" s="25">
        <v>-3</v>
      </c>
      <c r="V169" s="22">
        <v>3</v>
      </c>
      <c r="W169" s="23">
        <v>-4</v>
      </c>
      <c r="X169" s="24">
        <v>4</v>
      </c>
      <c r="Y169" s="25">
        <v>-2</v>
      </c>
      <c r="AE169" s="36">
        <f>IF(F169&gt;-G169,1,0)</f>
        <v>0</v>
      </c>
      <c r="AF169" s="37">
        <f>IF(-G169&gt;F169,1,0)</f>
        <v>1</v>
      </c>
      <c r="AG169" s="37">
        <f>IF(H169&gt;-I169,1,0)</f>
        <v>1</v>
      </c>
      <c r="AH169" s="38">
        <f>IF(-I169&gt;H169,1,0)</f>
        <v>0</v>
      </c>
      <c r="AI169" s="36">
        <f>IF(J169&gt;-K169,1,0)</f>
        <v>1</v>
      </c>
      <c r="AJ169" s="37">
        <f>IF(-K169&gt;J169,1,0)</f>
        <v>0</v>
      </c>
      <c r="AK169" s="37">
        <f>IF(L169&gt;-M169,1,0)</f>
        <v>1</v>
      </c>
      <c r="AL169" s="38">
        <f>IF(-M169&gt;L169,1,0)</f>
        <v>0</v>
      </c>
      <c r="AM169" s="34">
        <f>IF(N169&gt;-O169,1,0)</f>
        <v>0</v>
      </c>
      <c r="AN169" s="19">
        <f>IF(-O169&gt;N169,1,0)</f>
        <v>0</v>
      </c>
      <c r="AO169" s="19">
        <f>IF(P169&gt;-Q169,1,0)</f>
        <v>0</v>
      </c>
      <c r="AP169" s="35">
        <f>IF(-Q169&gt;P169,1,0)</f>
        <v>0</v>
      </c>
      <c r="AQ169" s="36">
        <f>IF(R169&gt;-S169,1,0)</f>
        <v>1</v>
      </c>
      <c r="AR169" s="37">
        <f>IF(-S169&gt;R169,1,0)</f>
        <v>0</v>
      </c>
      <c r="AS169" s="37">
        <f>IF(T169&gt;-U169,1,0)</f>
        <v>0</v>
      </c>
      <c r="AT169" s="38">
        <f>IF(-U169&gt;T169,1,0)</f>
        <v>1</v>
      </c>
      <c r="AU169" s="36">
        <f>IF(V169&gt;-W169,1,0)</f>
        <v>0</v>
      </c>
      <c r="AV169" s="37">
        <f>IF(-W169&gt;V169,1,0)</f>
        <v>1</v>
      </c>
      <c r="AW169" s="37">
        <f>IF(X169&gt;-Y169,1,0)</f>
        <v>1</v>
      </c>
      <c r="AX169" s="38">
        <f>IF(-Y169&gt;X169,1,0)</f>
        <v>0</v>
      </c>
    </row>
    <row r="170" spans="1:50" s="37" customFormat="1" ht="14.25" customHeight="1">
      <c r="A170" s="41"/>
      <c r="B170" s="70"/>
      <c r="C170" s="43">
        <f>SUM(AN156:AN180,AP156:AP180)</f>
        <v>19</v>
      </c>
      <c r="D170" s="44">
        <f>SUM(AM156:AM180,AO156:AO180)</f>
        <v>17</v>
      </c>
      <c r="E170" s="72"/>
      <c r="F170" s="48">
        <v>7</v>
      </c>
      <c r="G170" s="49">
        <v>-6</v>
      </c>
      <c r="H170" s="50"/>
      <c r="I170" s="51"/>
      <c r="J170" s="48">
        <v>7</v>
      </c>
      <c r="K170" s="49">
        <v>-5</v>
      </c>
      <c r="L170" s="50"/>
      <c r="M170" s="51"/>
      <c r="N170" s="46"/>
      <c r="O170" s="47"/>
      <c r="P170" s="46"/>
      <c r="Q170" s="57"/>
      <c r="R170" s="48">
        <v>10</v>
      </c>
      <c r="S170" s="49">
        <v>-4</v>
      </c>
      <c r="T170" s="50"/>
      <c r="U170" s="51"/>
      <c r="V170" s="48">
        <v>10</v>
      </c>
      <c r="W170" s="49" t="s">
        <v>73</v>
      </c>
      <c r="X170" s="50"/>
      <c r="Y170" s="51"/>
      <c r="AE170" s="54">
        <f>IF(F170&gt;-G170,1,0)</f>
        <v>1</v>
      </c>
      <c r="AF170" s="42">
        <f>IF(-G170&gt;F170,1,0)</f>
        <v>0</v>
      </c>
      <c r="AG170" s="42">
        <f>IF(H170&gt;-I170,1,0)</f>
        <v>0</v>
      </c>
      <c r="AH170" s="55">
        <f>IF(-I170&gt;H170,1,0)</f>
        <v>0</v>
      </c>
      <c r="AI170" s="54">
        <f>IF(J170&gt;-K170,1,0)</f>
        <v>1</v>
      </c>
      <c r="AJ170" s="42">
        <f>IF(-K170&gt;J170,1,0)</f>
        <v>0</v>
      </c>
      <c r="AK170" s="42">
        <f>IF(L170&gt;-M170,1,0)</f>
        <v>0</v>
      </c>
      <c r="AL170" s="55">
        <f>IF(-M170&gt;L170,1,0)</f>
        <v>0</v>
      </c>
      <c r="AM170" s="52">
        <f>IF(N170&gt;-O170,1,0)</f>
        <v>0</v>
      </c>
      <c r="AN170" s="46">
        <f>IF(-O170&gt;N170,1,0)</f>
        <v>0</v>
      </c>
      <c r="AO170" s="46">
        <f>IF(P170&gt;-Q170,1,0)</f>
        <v>0</v>
      </c>
      <c r="AP170" s="53">
        <f>IF(-Q170&gt;P170,1,0)</f>
        <v>0</v>
      </c>
      <c r="AQ170" s="54">
        <f>IF(R170&gt;-S170,1,0)</f>
        <v>1</v>
      </c>
      <c r="AR170" s="42">
        <f>IF(-S170&gt;R170,1,0)</f>
        <v>0</v>
      </c>
      <c r="AS170" s="42">
        <f>IF(T170&gt;-U170,1,0)</f>
        <v>0</v>
      </c>
      <c r="AT170" s="55">
        <f>IF(-U170&gt;T170,1,0)</f>
        <v>0</v>
      </c>
      <c r="AU170" s="54">
        <f>IF(V170&gt;-W170,1,0)</f>
        <v>1</v>
      </c>
      <c r="AV170" s="42">
        <f>IF(-W170&gt;V170,1,0)</f>
        <v>0</v>
      </c>
      <c r="AW170" s="42">
        <f>IF(X170&gt;-Y170,1,0)</f>
        <v>0</v>
      </c>
      <c r="AX170" s="55">
        <f>IF(-Y170&gt;X170,1,0)</f>
        <v>0</v>
      </c>
    </row>
    <row r="171" spans="2:50" ht="14.25" customHeight="1">
      <c r="B171" s="7" t="s">
        <v>34</v>
      </c>
      <c r="C171" s="16">
        <f>SUM(C173,C175)</f>
        <v>27</v>
      </c>
      <c r="D171" s="17">
        <f>SUM(D173,D175)</f>
        <v>45</v>
      </c>
      <c r="E171" s="71">
        <f>C171/(C171+D171)</f>
        <v>0.375</v>
      </c>
      <c r="F171" s="22">
        <v>3</v>
      </c>
      <c r="G171" s="23">
        <v>-6</v>
      </c>
      <c r="H171" s="24">
        <v>4</v>
      </c>
      <c r="I171" s="25">
        <v>-6</v>
      </c>
      <c r="J171" s="22">
        <v>5</v>
      </c>
      <c r="K171" s="23">
        <v>-9</v>
      </c>
      <c r="L171" s="24">
        <v>0</v>
      </c>
      <c r="M171" s="25">
        <v>-1</v>
      </c>
      <c r="N171" s="22">
        <v>0</v>
      </c>
      <c r="O171" s="23">
        <v>-5</v>
      </c>
      <c r="P171" s="24">
        <v>7</v>
      </c>
      <c r="Q171" s="25">
        <v>-9</v>
      </c>
      <c r="R171" s="19"/>
      <c r="S171" s="20"/>
      <c r="T171" s="19"/>
      <c r="U171" s="56"/>
      <c r="V171" s="22">
        <v>5</v>
      </c>
      <c r="W171" s="23">
        <v>-3</v>
      </c>
      <c r="X171" s="24">
        <v>2</v>
      </c>
      <c r="Y171" s="25">
        <v>-8</v>
      </c>
      <c r="AE171" s="36">
        <f>IF(F171&gt;-G171,1,0)</f>
        <v>0</v>
      </c>
      <c r="AF171" s="37">
        <f>IF(-G171&gt;F171,1,0)</f>
        <v>1</v>
      </c>
      <c r="AG171" s="37">
        <f>IF(H171&gt;-I171,1,0)</f>
        <v>0</v>
      </c>
      <c r="AH171" s="38">
        <f>IF(-I171&gt;H171,1,0)</f>
        <v>1</v>
      </c>
      <c r="AI171" s="36">
        <f>IF(J171&gt;-K171,1,0)</f>
        <v>0</v>
      </c>
      <c r="AJ171" s="37">
        <f>IF(-K171&gt;J171,1,0)</f>
        <v>1</v>
      </c>
      <c r="AK171" s="37">
        <f>IF(L171&gt;-M171,1,0)</f>
        <v>0</v>
      </c>
      <c r="AL171" s="38">
        <f>IF(-M171&gt;L171,1,0)</f>
        <v>1</v>
      </c>
      <c r="AM171" s="36">
        <f>IF(N171&gt;-O171,1,0)</f>
        <v>0</v>
      </c>
      <c r="AN171" s="37">
        <f>IF(-O171&gt;N171,1,0)</f>
        <v>1</v>
      </c>
      <c r="AO171" s="37">
        <f>IF(P171&gt;-Q171,1,0)</f>
        <v>0</v>
      </c>
      <c r="AP171" s="38">
        <f>IF(-Q171&gt;P171,1,0)</f>
        <v>1</v>
      </c>
      <c r="AQ171" s="34">
        <f>IF(R171&gt;-S171,1,0)</f>
        <v>0</v>
      </c>
      <c r="AR171" s="19">
        <f>IF(-S171&gt;R171,1,0)</f>
        <v>0</v>
      </c>
      <c r="AS171" s="19">
        <f>IF(T171&gt;-U171,1,0)</f>
        <v>0</v>
      </c>
      <c r="AT171" s="35">
        <f>IF(-U171&gt;T171,1,0)</f>
        <v>0</v>
      </c>
      <c r="AU171" s="36">
        <f>IF(V171&gt;-W171,1,0)</f>
        <v>1</v>
      </c>
      <c r="AV171" s="37">
        <f>IF(-W171&gt;V171,1,0)</f>
        <v>0</v>
      </c>
      <c r="AW171" s="37">
        <f>IF(X171&gt;-Y171,1,0)</f>
        <v>0</v>
      </c>
      <c r="AX171" s="38">
        <f>IF(-Y171&gt;X171,1,0)</f>
        <v>1</v>
      </c>
    </row>
    <row r="172" spans="2:50" ht="14.25" customHeight="1">
      <c r="B172" s="69" t="s">
        <v>130</v>
      </c>
      <c r="C172" s="16" t="s">
        <v>72</v>
      </c>
      <c r="D172" s="17"/>
      <c r="E172" s="71"/>
      <c r="F172" s="22">
        <v>0</v>
      </c>
      <c r="G172" s="23">
        <v>-5</v>
      </c>
      <c r="H172" s="24">
        <v>0</v>
      </c>
      <c r="I172" s="25">
        <v>-5</v>
      </c>
      <c r="J172" s="22">
        <v>9</v>
      </c>
      <c r="K172" s="23">
        <v>-7</v>
      </c>
      <c r="L172" s="24">
        <v>7</v>
      </c>
      <c r="M172" s="25">
        <v>-5</v>
      </c>
      <c r="N172" s="22">
        <v>1</v>
      </c>
      <c r="O172" s="23">
        <v>-12</v>
      </c>
      <c r="P172" s="24">
        <v>2</v>
      </c>
      <c r="Q172" s="25">
        <v>-4</v>
      </c>
      <c r="R172" s="19"/>
      <c r="S172" s="20"/>
      <c r="T172" s="19"/>
      <c r="U172" s="56"/>
      <c r="V172" s="22">
        <v>1</v>
      </c>
      <c r="W172" s="23">
        <v>-12</v>
      </c>
      <c r="X172" s="24">
        <v>4</v>
      </c>
      <c r="Y172" s="25">
        <v>-13</v>
      </c>
      <c r="AE172" s="36">
        <f>IF(F172&gt;-G172,1,0)</f>
        <v>0</v>
      </c>
      <c r="AF172" s="37">
        <f>IF(-G172&gt;F172,1,0)</f>
        <v>1</v>
      </c>
      <c r="AG172" s="37">
        <f>IF(H172&gt;-I172,1,0)</f>
        <v>0</v>
      </c>
      <c r="AH172" s="38">
        <f>IF(-I172&gt;H172,1,0)</f>
        <v>1</v>
      </c>
      <c r="AI172" s="36">
        <f>IF(J172&gt;-K172,1,0)</f>
        <v>1</v>
      </c>
      <c r="AJ172" s="37">
        <f>IF(-K172&gt;J172,1,0)</f>
        <v>0</v>
      </c>
      <c r="AK172" s="37">
        <f>IF(L172&gt;-M172,1,0)</f>
        <v>1</v>
      </c>
      <c r="AL172" s="38">
        <f>IF(-M172&gt;L172,1,0)</f>
        <v>0</v>
      </c>
      <c r="AM172" s="36">
        <f>IF(N172&gt;-O172,1,0)</f>
        <v>0</v>
      </c>
      <c r="AN172" s="37">
        <f>IF(-O172&gt;N172,1,0)</f>
        <v>1</v>
      </c>
      <c r="AO172" s="37">
        <f>IF(P172&gt;-Q172,1,0)</f>
        <v>0</v>
      </c>
      <c r="AP172" s="38">
        <f>IF(-Q172&gt;P172,1,0)</f>
        <v>1</v>
      </c>
      <c r="AQ172" s="34">
        <f>IF(R172&gt;-S172,1,0)</f>
        <v>0</v>
      </c>
      <c r="AR172" s="19">
        <f>IF(-S172&gt;R172,1,0)</f>
        <v>0</v>
      </c>
      <c r="AS172" s="19">
        <f>IF(T172&gt;-U172,1,0)</f>
        <v>0</v>
      </c>
      <c r="AT172" s="35">
        <f>IF(-U172&gt;T172,1,0)</f>
        <v>0</v>
      </c>
      <c r="AU172" s="36">
        <f>IF(V172&gt;-W172,1,0)</f>
        <v>0</v>
      </c>
      <c r="AV172" s="37">
        <f>IF(-W172&gt;V172,1,0)</f>
        <v>1</v>
      </c>
      <c r="AW172" s="37">
        <f>IF(X172&gt;-Y172,1,0)</f>
        <v>0</v>
      </c>
      <c r="AX172" s="38">
        <f>IF(-Y172&gt;X172,1,0)</f>
        <v>1</v>
      </c>
    </row>
    <row r="173" spans="2:50" ht="14.25" customHeight="1">
      <c r="B173" s="69">
        <f>C171+D171</f>
        <v>72</v>
      </c>
      <c r="C173" s="39">
        <f>SUM(AE171:AE175,AG171:AG175,AI171:AI175,AK171:AK175,AM171:AM175,AO171:AO175,AQ171:AQ175,AS171:AS175,AU171:AU175,AW171:AW175)</f>
        <v>7</v>
      </c>
      <c r="D173" s="40">
        <f>SUM(AF171:AF175,AH171:AH175,AJ171:AJ175,AL171:AL175,AN171:AN175,AP171:AP175,AR171:AR175,AT171:AT175,AV171:AV175,AX171:AX175)</f>
        <v>29</v>
      </c>
      <c r="E173" s="71"/>
      <c r="F173" s="22">
        <v>3</v>
      </c>
      <c r="G173" s="23">
        <v>-5</v>
      </c>
      <c r="H173" s="24">
        <v>3</v>
      </c>
      <c r="I173" s="25">
        <v>-9</v>
      </c>
      <c r="J173" s="22">
        <v>5</v>
      </c>
      <c r="K173" s="23">
        <v>-6</v>
      </c>
      <c r="L173" s="24">
        <v>2</v>
      </c>
      <c r="M173" s="25">
        <v>-3</v>
      </c>
      <c r="N173" s="22">
        <v>5</v>
      </c>
      <c r="O173" s="23">
        <v>-6</v>
      </c>
      <c r="P173" s="24">
        <v>1</v>
      </c>
      <c r="Q173" s="25">
        <v>-3</v>
      </c>
      <c r="R173" s="19"/>
      <c r="S173" s="20"/>
      <c r="T173" s="19"/>
      <c r="U173" s="56"/>
      <c r="V173" s="22">
        <v>12</v>
      </c>
      <c r="W173" s="23">
        <v>-11</v>
      </c>
      <c r="X173" s="24">
        <v>1</v>
      </c>
      <c r="Y173" s="25">
        <v>-2</v>
      </c>
      <c r="AE173" s="36">
        <f>IF(F173&gt;-G173,1,0)</f>
        <v>0</v>
      </c>
      <c r="AF173" s="37">
        <f>IF(-G173&gt;F173,1,0)</f>
        <v>1</v>
      </c>
      <c r="AG173" s="37">
        <f>IF(H173&gt;-I173,1,0)</f>
        <v>0</v>
      </c>
      <c r="AH173" s="38">
        <f>IF(-I173&gt;H173,1,0)</f>
        <v>1</v>
      </c>
      <c r="AI173" s="36">
        <f>IF(J173&gt;-K173,1,0)</f>
        <v>0</v>
      </c>
      <c r="AJ173" s="37">
        <f>IF(-K173&gt;J173,1,0)</f>
        <v>1</v>
      </c>
      <c r="AK173" s="37">
        <f>IF(L173&gt;-M173,1,0)</f>
        <v>0</v>
      </c>
      <c r="AL173" s="38">
        <f>IF(-M173&gt;L173,1,0)</f>
        <v>1</v>
      </c>
      <c r="AM173" s="36">
        <f>IF(N173&gt;-O173,1,0)</f>
        <v>0</v>
      </c>
      <c r="AN173" s="37">
        <f>IF(-O173&gt;N173,1,0)</f>
        <v>1</v>
      </c>
      <c r="AO173" s="37">
        <f>IF(P173&gt;-Q173,1,0)</f>
        <v>0</v>
      </c>
      <c r="AP173" s="38">
        <f>IF(-Q173&gt;P173,1,0)</f>
        <v>1</v>
      </c>
      <c r="AQ173" s="34">
        <f>IF(R173&gt;-S173,1,0)</f>
        <v>0</v>
      </c>
      <c r="AR173" s="19">
        <f>IF(-S173&gt;R173,1,0)</f>
        <v>0</v>
      </c>
      <c r="AS173" s="19">
        <f>IF(T173&gt;-U173,1,0)</f>
        <v>0</v>
      </c>
      <c r="AT173" s="35">
        <f>IF(-U173&gt;T173,1,0)</f>
        <v>0</v>
      </c>
      <c r="AU173" s="36">
        <f>IF(V173&gt;-W173,1,0)</f>
        <v>1</v>
      </c>
      <c r="AV173" s="37">
        <f>IF(-W173&gt;V173,1,0)</f>
        <v>0</v>
      </c>
      <c r="AW173" s="37">
        <f>IF(X173&gt;-Y173,1,0)</f>
        <v>0</v>
      </c>
      <c r="AX173" s="38">
        <f>IF(-Y173&gt;X173,1,0)</f>
        <v>1</v>
      </c>
    </row>
    <row r="174" spans="2:50" ht="14.25" customHeight="1">
      <c r="B174" s="32"/>
      <c r="C174" s="16" t="s">
        <v>74</v>
      </c>
      <c r="D174" s="17"/>
      <c r="E174" s="71"/>
      <c r="F174" s="22">
        <v>1</v>
      </c>
      <c r="G174" s="23">
        <v>-12</v>
      </c>
      <c r="H174" s="24">
        <v>11</v>
      </c>
      <c r="I174" s="25">
        <v>-5</v>
      </c>
      <c r="J174" s="22">
        <v>4</v>
      </c>
      <c r="K174" s="23">
        <v>-5</v>
      </c>
      <c r="L174" s="24">
        <v>1</v>
      </c>
      <c r="M174" s="25">
        <v>-3</v>
      </c>
      <c r="N174" s="22">
        <v>6</v>
      </c>
      <c r="O174" s="23" t="s">
        <v>73</v>
      </c>
      <c r="P174" s="24">
        <v>1</v>
      </c>
      <c r="Q174" s="25">
        <v>-4</v>
      </c>
      <c r="R174" s="19"/>
      <c r="S174" s="20"/>
      <c r="T174" s="19"/>
      <c r="U174" s="56"/>
      <c r="V174" s="22">
        <v>2</v>
      </c>
      <c r="W174" s="23">
        <v>-3</v>
      </c>
      <c r="X174" s="24">
        <v>2</v>
      </c>
      <c r="Y174" s="25">
        <v>-4</v>
      </c>
      <c r="AE174" s="36">
        <f>IF(F174&gt;-G174,1,0)</f>
        <v>0</v>
      </c>
      <c r="AF174" s="37">
        <f>IF(-G174&gt;F174,1,0)</f>
        <v>1</v>
      </c>
      <c r="AG174" s="37">
        <f>IF(H174&gt;-I174,1,0)</f>
        <v>1</v>
      </c>
      <c r="AH174" s="38">
        <f>IF(-I174&gt;H174,1,0)</f>
        <v>0</v>
      </c>
      <c r="AI174" s="36">
        <f>IF(J174&gt;-K174,1,0)</f>
        <v>0</v>
      </c>
      <c r="AJ174" s="37">
        <f>IF(-K174&gt;J174,1,0)</f>
        <v>1</v>
      </c>
      <c r="AK174" s="37">
        <f>IF(L174&gt;-M174,1,0)</f>
        <v>0</v>
      </c>
      <c r="AL174" s="38">
        <f>IF(-M174&gt;L174,1,0)</f>
        <v>1</v>
      </c>
      <c r="AM174" s="36">
        <f>IF(N174&gt;-O174,1,0)</f>
        <v>1</v>
      </c>
      <c r="AN174" s="37">
        <f>IF(-O174&gt;N174,1,0)</f>
        <v>0</v>
      </c>
      <c r="AO174" s="37">
        <f>IF(P174&gt;-Q174,1,0)</f>
        <v>0</v>
      </c>
      <c r="AP174" s="38">
        <f>IF(-Q174&gt;P174,1,0)</f>
        <v>1</v>
      </c>
      <c r="AQ174" s="34">
        <f>IF(R174&gt;-S174,1,0)</f>
        <v>0</v>
      </c>
      <c r="AR174" s="19">
        <f>IF(-S174&gt;R174,1,0)</f>
        <v>0</v>
      </c>
      <c r="AS174" s="19">
        <f>IF(T174&gt;-U174,1,0)</f>
        <v>0</v>
      </c>
      <c r="AT174" s="35">
        <f>IF(-U174&gt;T174,1,0)</f>
        <v>0</v>
      </c>
      <c r="AU174" s="36">
        <f>IF(V174&gt;-W174,1,0)</f>
        <v>0</v>
      </c>
      <c r="AV174" s="37">
        <f>IF(-W174&gt;V174,1,0)</f>
        <v>1</v>
      </c>
      <c r="AW174" s="37">
        <f>IF(X174&gt;-Y174,1,0)</f>
        <v>0</v>
      </c>
      <c r="AX174" s="38">
        <f>IF(-Y174&gt;X174,1,0)</f>
        <v>1</v>
      </c>
    </row>
    <row r="175" spans="1:50" s="37" customFormat="1" ht="14.25" customHeight="1">
      <c r="A175" s="41"/>
      <c r="B175" s="70"/>
      <c r="C175" s="43">
        <f>SUM(AR156:AR180,AT156:AT180)</f>
        <v>20</v>
      </c>
      <c r="D175" s="44">
        <f>SUM(AQ156:AQ180,AS156:AS180)</f>
        <v>16</v>
      </c>
      <c r="E175" s="72"/>
      <c r="F175" s="48">
        <v>5</v>
      </c>
      <c r="G175" s="49">
        <v>-8</v>
      </c>
      <c r="H175" s="50"/>
      <c r="I175" s="51"/>
      <c r="J175" s="48">
        <v>0</v>
      </c>
      <c r="K175" s="49">
        <v>-1</v>
      </c>
      <c r="L175" s="50"/>
      <c r="M175" s="51"/>
      <c r="N175" s="48">
        <v>11</v>
      </c>
      <c r="O175" s="49">
        <v>-3</v>
      </c>
      <c r="P175" s="50"/>
      <c r="Q175" s="51"/>
      <c r="R175" s="46"/>
      <c r="S175" s="47"/>
      <c r="T175" s="46"/>
      <c r="U175" s="57"/>
      <c r="V175" s="48">
        <v>3</v>
      </c>
      <c r="W175" s="49">
        <v>-7</v>
      </c>
      <c r="X175" s="50"/>
      <c r="Y175" s="51"/>
      <c r="AE175" s="54">
        <f>IF(F175&gt;-G175,1,0)</f>
        <v>0</v>
      </c>
      <c r="AF175" s="42">
        <f>IF(-G175&gt;F175,1,0)</f>
        <v>1</v>
      </c>
      <c r="AG175" s="42">
        <f>IF(H175&gt;-I175,1,0)</f>
        <v>0</v>
      </c>
      <c r="AH175" s="55">
        <f>IF(-I175&gt;H175,1,0)</f>
        <v>0</v>
      </c>
      <c r="AI175" s="54">
        <f>IF(J175&gt;-K175,1,0)</f>
        <v>0</v>
      </c>
      <c r="AJ175" s="42">
        <f>IF(-K175&gt;J175,1,0)</f>
        <v>1</v>
      </c>
      <c r="AK175" s="42">
        <f>IF(L175&gt;-M175,1,0)</f>
        <v>0</v>
      </c>
      <c r="AL175" s="55">
        <f>IF(-M175&gt;L175,1,0)</f>
        <v>0</v>
      </c>
      <c r="AM175" s="54">
        <f>IF(N175&gt;-O175,1,0)</f>
        <v>1</v>
      </c>
      <c r="AN175" s="42">
        <f>IF(-O175&gt;N175,1,0)</f>
        <v>0</v>
      </c>
      <c r="AO175" s="42">
        <f>IF(P175&gt;-Q175,1,0)</f>
        <v>0</v>
      </c>
      <c r="AP175" s="55">
        <f>IF(-Q175&gt;P175,1,0)</f>
        <v>0</v>
      </c>
      <c r="AQ175" s="52">
        <f>IF(R175&gt;-S175,1,0)</f>
        <v>0</v>
      </c>
      <c r="AR175" s="46">
        <f>IF(-S175&gt;R175,1,0)</f>
        <v>0</v>
      </c>
      <c r="AS175" s="46">
        <f>IF(T175&gt;-U175,1,0)</f>
        <v>0</v>
      </c>
      <c r="AT175" s="53">
        <f>IF(-U175&gt;T175,1,0)</f>
        <v>0</v>
      </c>
      <c r="AU175" s="54">
        <f>IF(V175&gt;-W175,1,0)</f>
        <v>0</v>
      </c>
      <c r="AV175" s="42">
        <f>IF(-W175&gt;V175,1,0)</f>
        <v>1</v>
      </c>
      <c r="AW175" s="42">
        <f>IF(X175&gt;-Y175,1,0)</f>
        <v>0</v>
      </c>
      <c r="AX175" s="55">
        <f>IF(-Y175&gt;X175,1,0)</f>
        <v>0</v>
      </c>
    </row>
    <row r="176" spans="2:50" ht="14.25" customHeight="1">
      <c r="B176" s="7" t="s">
        <v>23</v>
      </c>
      <c r="C176" s="16">
        <f>SUM(C178,C180)</f>
        <v>37</v>
      </c>
      <c r="D176" s="17">
        <f>SUM(D178,D180)</f>
        <v>35</v>
      </c>
      <c r="E176" s="71">
        <f>C176/(C176+D176)</f>
        <v>0.5138888888888888</v>
      </c>
      <c r="F176" s="22">
        <v>5</v>
      </c>
      <c r="G176" s="23">
        <v>-2</v>
      </c>
      <c r="H176" s="24">
        <v>3</v>
      </c>
      <c r="I176" s="25">
        <v>-13</v>
      </c>
      <c r="J176" s="22">
        <v>5</v>
      </c>
      <c r="K176" s="23">
        <v>-6</v>
      </c>
      <c r="L176" s="24">
        <v>0</v>
      </c>
      <c r="M176" s="25">
        <v>-2</v>
      </c>
      <c r="N176" s="22">
        <v>2</v>
      </c>
      <c r="O176" s="23">
        <v>-5</v>
      </c>
      <c r="P176" s="24">
        <v>1</v>
      </c>
      <c r="Q176" s="25">
        <v>-4</v>
      </c>
      <c r="R176" s="22">
        <v>6</v>
      </c>
      <c r="S176" s="23">
        <v>-7</v>
      </c>
      <c r="T176" s="24">
        <v>1</v>
      </c>
      <c r="U176" s="25" t="s">
        <v>73</v>
      </c>
      <c r="V176" s="19"/>
      <c r="W176" s="20"/>
      <c r="X176" s="19"/>
      <c r="Y176" s="56"/>
      <c r="AE176" s="36">
        <f>IF(F176&gt;-G176,1,0)</f>
        <v>1</v>
      </c>
      <c r="AF176" s="37">
        <f>IF(-G176&gt;F176,1,0)</f>
        <v>0</v>
      </c>
      <c r="AG176" s="37">
        <f>IF(H176&gt;-I176,1,0)</f>
        <v>0</v>
      </c>
      <c r="AH176" s="38">
        <f>IF(-I176&gt;H176,1,0)</f>
        <v>1</v>
      </c>
      <c r="AI176" s="36">
        <f>IF(J176&gt;-K176,1,0)</f>
        <v>0</v>
      </c>
      <c r="AJ176" s="37">
        <f>IF(-K176&gt;J176,1,0)</f>
        <v>1</v>
      </c>
      <c r="AK176" s="37">
        <f>IF(L176&gt;-M176,1,0)</f>
        <v>0</v>
      </c>
      <c r="AL176" s="38">
        <f>IF(-M176&gt;L176,1,0)</f>
        <v>1</v>
      </c>
      <c r="AM176" s="36">
        <f>IF(N176&gt;-O176,1,0)</f>
        <v>0</v>
      </c>
      <c r="AN176" s="37">
        <f>IF(-O176&gt;N176,1,0)</f>
        <v>1</v>
      </c>
      <c r="AO176" s="37">
        <f>IF(P176&gt;-Q176,1,0)</f>
        <v>0</v>
      </c>
      <c r="AP176" s="38">
        <f>IF(-Q176&gt;P176,1,0)</f>
        <v>1</v>
      </c>
      <c r="AQ176" s="36">
        <f>IF(R176&gt;-S176,1,0)</f>
        <v>0</v>
      </c>
      <c r="AR176" s="37">
        <f>IF(-S176&gt;R176,1,0)</f>
        <v>1</v>
      </c>
      <c r="AS176" s="37">
        <f>IF(T176&gt;-U176,1,0)</f>
        <v>1</v>
      </c>
      <c r="AT176" s="38">
        <f>IF(-U176&gt;T176,1,0)</f>
        <v>0</v>
      </c>
      <c r="AU176" s="34">
        <f>IF(V176&gt;-W176,1,0)</f>
        <v>0</v>
      </c>
      <c r="AV176" s="19">
        <f>IF(-W176&gt;V176,1,0)</f>
        <v>0</v>
      </c>
      <c r="AW176" s="19">
        <f>IF(X176&gt;-Y176,1,0)</f>
        <v>0</v>
      </c>
      <c r="AX176" s="35">
        <f>IF(-Y176&gt;X176,1,0)</f>
        <v>0</v>
      </c>
    </row>
    <row r="177" spans="2:50" ht="14.25" customHeight="1">
      <c r="B177" s="69" t="s">
        <v>131</v>
      </c>
      <c r="C177" s="16" t="s">
        <v>72</v>
      </c>
      <c r="D177" s="17"/>
      <c r="E177" s="71"/>
      <c r="F177" s="22">
        <v>2</v>
      </c>
      <c r="G177" s="23">
        <v>-3</v>
      </c>
      <c r="H177" s="24">
        <v>4</v>
      </c>
      <c r="I177" s="25">
        <v>-3</v>
      </c>
      <c r="J177" s="22">
        <v>8</v>
      </c>
      <c r="K177" s="23" t="s">
        <v>73</v>
      </c>
      <c r="L177" s="24">
        <v>7</v>
      </c>
      <c r="M177" s="25">
        <v>-5</v>
      </c>
      <c r="N177" s="22">
        <v>1</v>
      </c>
      <c r="O177" s="23">
        <v>-6</v>
      </c>
      <c r="P177" s="24">
        <v>2</v>
      </c>
      <c r="Q177" s="25">
        <v>-1</v>
      </c>
      <c r="R177" s="22">
        <v>3</v>
      </c>
      <c r="S177" s="23">
        <v>-4</v>
      </c>
      <c r="T177" s="24">
        <v>1</v>
      </c>
      <c r="U177" s="25">
        <v>-3</v>
      </c>
      <c r="V177" s="19"/>
      <c r="W177" s="20"/>
      <c r="X177" s="19"/>
      <c r="Y177" s="56"/>
      <c r="AE177" s="36">
        <f>IF(F177&gt;-G177,1,0)</f>
        <v>0</v>
      </c>
      <c r="AF177" s="37">
        <f>IF(-G177&gt;F177,1,0)</f>
        <v>1</v>
      </c>
      <c r="AG177" s="37">
        <f>IF(H177&gt;-I177,1,0)</f>
        <v>1</v>
      </c>
      <c r="AH177" s="38">
        <f>IF(-I177&gt;H177,1,0)</f>
        <v>0</v>
      </c>
      <c r="AI177" s="36">
        <f>IF(J177&gt;-K177,1,0)</f>
        <v>1</v>
      </c>
      <c r="AJ177" s="37">
        <f>IF(-K177&gt;J177,1,0)</f>
        <v>0</v>
      </c>
      <c r="AK177" s="37">
        <f>IF(L177&gt;-M177,1,0)</f>
        <v>1</v>
      </c>
      <c r="AL177" s="38">
        <f>IF(-M177&gt;L177,1,0)</f>
        <v>0</v>
      </c>
      <c r="AM177" s="36">
        <f>IF(N177&gt;-O177,1,0)</f>
        <v>0</v>
      </c>
      <c r="AN177" s="37">
        <f>IF(-O177&gt;N177,1,0)</f>
        <v>1</v>
      </c>
      <c r="AO177" s="37">
        <f>IF(P177&gt;-Q177,1,0)</f>
        <v>1</v>
      </c>
      <c r="AP177" s="38">
        <f>IF(-Q177&gt;P177,1,0)</f>
        <v>0</v>
      </c>
      <c r="AQ177" s="36">
        <f>IF(R177&gt;-S177,1,0)</f>
        <v>0</v>
      </c>
      <c r="AR177" s="37">
        <f>IF(-S177&gt;R177,1,0)</f>
        <v>1</v>
      </c>
      <c r="AS177" s="37">
        <f>IF(T177&gt;-U177,1,0)</f>
        <v>0</v>
      </c>
      <c r="AT177" s="38">
        <f>IF(-U177&gt;T177,1,0)</f>
        <v>1</v>
      </c>
      <c r="AU177" s="34">
        <f>IF(V177&gt;-W177,1,0)</f>
        <v>0</v>
      </c>
      <c r="AV177" s="19">
        <f>IF(-W177&gt;V177,1,0)</f>
        <v>0</v>
      </c>
      <c r="AW177" s="19">
        <f>IF(X177&gt;-Y177,1,0)</f>
        <v>0</v>
      </c>
      <c r="AX177" s="35">
        <f>IF(-Y177&gt;X177,1,0)</f>
        <v>0</v>
      </c>
    </row>
    <row r="178" spans="2:50" ht="14.25" customHeight="1">
      <c r="B178" s="69">
        <f>C176+D176</f>
        <v>72</v>
      </c>
      <c r="C178" s="39">
        <f>SUM(AE176:AE180,AG176:AG180,AI176:AI180,AK176:AK180,AM176:AM180,AO176:AO180,AQ176:AQ180,AS176:AS180,AU176:AU180,AW176:AW180)</f>
        <v>17</v>
      </c>
      <c r="D178" s="40">
        <f>SUM(AF176:AF180,AH176:AH180,AJ176:AJ180,AL176:AL180,AN176:AN180,AP176:AP180,AR176:AR180,AT176:AT180,AV176:AV180,AX176:AX180)</f>
        <v>19</v>
      </c>
      <c r="E178" s="71"/>
      <c r="F178" s="22">
        <v>6</v>
      </c>
      <c r="G178" s="23">
        <v>-5</v>
      </c>
      <c r="H178" s="24">
        <v>6</v>
      </c>
      <c r="I178" s="25">
        <v>-2</v>
      </c>
      <c r="J178" s="22">
        <v>0</v>
      </c>
      <c r="K178" s="23">
        <v>-2</v>
      </c>
      <c r="L178" s="24">
        <v>12</v>
      </c>
      <c r="M178" s="25">
        <v>-2</v>
      </c>
      <c r="N178" s="22">
        <v>4</v>
      </c>
      <c r="O178" s="23">
        <v>-1</v>
      </c>
      <c r="P178" s="24">
        <v>2</v>
      </c>
      <c r="Q178" s="25">
        <v>-5</v>
      </c>
      <c r="R178" s="22">
        <v>3</v>
      </c>
      <c r="S178" s="23">
        <v>-2</v>
      </c>
      <c r="T178" s="24">
        <v>4</v>
      </c>
      <c r="U178" s="25">
        <v>-8</v>
      </c>
      <c r="V178" s="19"/>
      <c r="W178" s="20"/>
      <c r="X178" s="19"/>
      <c r="Y178" s="56"/>
      <c r="AE178" s="36">
        <f>IF(F178&gt;-G178,1,0)</f>
        <v>1</v>
      </c>
      <c r="AF178" s="37">
        <f>IF(-G178&gt;F178,1,0)</f>
        <v>0</v>
      </c>
      <c r="AG178" s="37">
        <f>IF(H178&gt;-I178,1,0)</f>
        <v>1</v>
      </c>
      <c r="AH178" s="38">
        <f>IF(-I178&gt;H178,1,0)</f>
        <v>0</v>
      </c>
      <c r="AI178" s="36">
        <f>IF(J178&gt;-K178,1,0)</f>
        <v>0</v>
      </c>
      <c r="AJ178" s="37">
        <f>IF(-K178&gt;J178,1,0)</f>
        <v>1</v>
      </c>
      <c r="AK178" s="37">
        <f>IF(L178&gt;-M178,1,0)</f>
        <v>1</v>
      </c>
      <c r="AL178" s="38">
        <f>IF(-M178&gt;L178,1,0)</f>
        <v>0</v>
      </c>
      <c r="AM178" s="36">
        <f>IF(N178&gt;-O178,1,0)</f>
        <v>1</v>
      </c>
      <c r="AN178" s="37">
        <f>IF(-O178&gt;N178,1,0)</f>
        <v>0</v>
      </c>
      <c r="AO178" s="37">
        <f>IF(P178&gt;-Q178,1,0)</f>
        <v>0</v>
      </c>
      <c r="AP178" s="38">
        <f>IF(-Q178&gt;P178,1,0)</f>
        <v>1</v>
      </c>
      <c r="AQ178" s="36">
        <f>IF(R178&gt;-S178,1,0)</f>
        <v>1</v>
      </c>
      <c r="AR178" s="37">
        <f>IF(-S178&gt;R178,1,0)</f>
        <v>0</v>
      </c>
      <c r="AS178" s="37">
        <f>IF(T178&gt;-U178,1,0)</f>
        <v>0</v>
      </c>
      <c r="AT178" s="38">
        <f>IF(-U178&gt;T178,1,0)</f>
        <v>1</v>
      </c>
      <c r="AU178" s="34">
        <f>IF(V178&gt;-W178,1,0)</f>
        <v>0</v>
      </c>
      <c r="AV178" s="19">
        <f>IF(-W178&gt;V178,1,0)</f>
        <v>0</v>
      </c>
      <c r="AW178" s="19">
        <f>IF(X178&gt;-Y178,1,0)</f>
        <v>0</v>
      </c>
      <c r="AX178" s="35">
        <f>IF(-Y178&gt;X178,1,0)</f>
        <v>0</v>
      </c>
    </row>
    <row r="179" spans="2:50" ht="14.25" customHeight="1">
      <c r="B179" s="32"/>
      <c r="C179" s="16" t="s">
        <v>74</v>
      </c>
      <c r="D179" s="17"/>
      <c r="E179" s="71"/>
      <c r="F179" s="22">
        <v>10</v>
      </c>
      <c r="G179" s="23">
        <v>-6</v>
      </c>
      <c r="H179" s="24">
        <v>4</v>
      </c>
      <c r="I179" s="25">
        <v>-2</v>
      </c>
      <c r="J179" s="22">
        <v>0</v>
      </c>
      <c r="K179" s="23">
        <v>-6</v>
      </c>
      <c r="L179" s="24">
        <v>6</v>
      </c>
      <c r="M179" s="25">
        <v>-7</v>
      </c>
      <c r="N179" s="22">
        <v>4</v>
      </c>
      <c r="O179" s="23" t="s">
        <v>73</v>
      </c>
      <c r="P179" s="24">
        <v>1</v>
      </c>
      <c r="Q179" s="25">
        <v>-2</v>
      </c>
      <c r="R179" s="22">
        <v>3</v>
      </c>
      <c r="S179" s="23">
        <v>-4</v>
      </c>
      <c r="T179" s="24">
        <v>9</v>
      </c>
      <c r="U179" s="25">
        <v>-10</v>
      </c>
      <c r="V179" s="19"/>
      <c r="W179" s="20"/>
      <c r="X179" s="19"/>
      <c r="Y179" s="56"/>
      <c r="AE179" s="36">
        <f>IF(F179&gt;-G179,1,0)</f>
        <v>1</v>
      </c>
      <c r="AF179" s="37">
        <f>IF(-G179&gt;F179,1,0)</f>
        <v>0</v>
      </c>
      <c r="AG179" s="37">
        <f>IF(H179&gt;-I179,1,0)</f>
        <v>1</v>
      </c>
      <c r="AH179" s="38">
        <f>IF(-I179&gt;H179,1,0)</f>
        <v>0</v>
      </c>
      <c r="AI179" s="36">
        <f>IF(J179&gt;-K179,1,0)</f>
        <v>0</v>
      </c>
      <c r="AJ179" s="37">
        <f>IF(-K179&gt;J179,1,0)</f>
        <v>1</v>
      </c>
      <c r="AK179" s="37">
        <f>IF(L179&gt;-M179,1,0)</f>
        <v>0</v>
      </c>
      <c r="AL179" s="38">
        <f>IF(-M179&gt;L179,1,0)</f>
        <v>1</v>
      </c>
      <c r="AM179" s="36">
        <f>IF(N179&gt;-O179,1,0)</f>
        <v>1</v>
      </c>
      <c r="AN179" s="37">
        <f>IF(-O179&gt;N179,1,0)</f>
        <v>0</v>
      </c>
      <c r="AO179" s="37">
        <f>IF(P179&gt;-Q179,1,0)</f>
        <v>0</v>
      </c>
      <c r="AP179" s="38">
        <f>IF(-Q179&gt;P179,1,0)</f>
        <v>1</v>
      </c>
      <c r="AQ179" s="36">
        <f>IF(R179&gt;-S179,1,0)</f>
        <v>0</v>
      </c>
      <c r="AR179" s="37">
        <f>IF(-S179&gt;R179,1,0)</f>
        <v>1</v>
      </c>
      <c r="AS179" s="37">
        <f>IF(T179&gt;-U179,1,0)</f>
        <v>0</v>
      </c>
      <c r="AT179" s="38">
        <f>IF(-U179&gt;T179,1,0)</f>
        <v>1</v>
      </c>
      <c r="AU179" s="34">
        <f>IF(V179&gt;-W179,1,0)</f>
        <v>0</v>
      </c>
      <c r="AV179" s="19">
        <f>IF(-W179&gt;V179,1,0)</f>
        <v>0</v>
      </c>
      <c r="AW179" s="19">
        <f>IF(X179&gt;-Y179,1,0)</f>
        <v>0</v>
      </c>
      <c r="AX179" s="35">
        <f>IF(-Y179&gt;X179,1,0)</f>
        <v>0</v>
      </c>
    </row>
    <row r="180" spans="1:50" s="37" customFormat="1" ht="14.25" customHeight="1">
      <c r="A180" s="41"/>
      <c r="B180" s="73"/>
      <c r="C180" s="59">
        <f>SUM(AV156:AV180,AX156:AX180)</f>
        <v>20</v>
      </c>
      <c r="D180" s="60">
        <f>SUM(AU156:AU180,AW156:AW180)</f>
        <v>16</v>
      </c>
      <c r="E180" s="12"/>
      <c r="F180" s="62">
        <v>6</v>
      </c>
      <c r="G180" s="63">
        <v>-3</v>
      </c>
      <c r="H180" s="64"/>
      <c r="I180" s="65"/>
      <c r="J180" s="62">
        <v>3</v>
      </c>
      <c r="K180" s="63">
        <v>-2</v>
      </c>
      <c r="L180" s="64"/>
      <c r="M180" s="65"/>
      <c r="N180" s="62">
        <v>2</v>
      </c>
      <c r="O180" s="63">
        <v>-1</v>
      </c>
      <c r="P180" s="64"/>
      <c r="Q180" s="65"/>
      <c r="R180" s="62">
        <v>1</v>
      </c>
      <c r="S180" s="63">
        <v>-3</v>
      </c>
      <c r="T180" s="64"/>
      <c r="U180" s="65"/>
      <c r="V180" s="66"/>
      <c r="W180" s="67"/>
      <c r="X180" s="66"/>
      <c r="Y180" s="68"/>
      <c r="AE180" s="54">
        <f>IF(F180&gt;-G180,1,0)</f>
        <v>1</v>
      </c>
      <c r="AF180" s="42">
        <f>IF(-G180&gt;F180,1,0)</f>
        <v>0</v>
      </c>
      <c r="AG180" s="42">
        <f>IF(H180&gt;-I180,1,0)</f>
        <v>0</v>
      </c>
      <c r="AH180" s="55">
        <f>IF(-I180&gt;H180,1,0)</f>
        <v>0</v>
      </c>
      <c r="AI180" s="54">
        <f>IF(J180&gt;-K180,1,0)</f>
        <v>1</v>
      </c>
      <c r="AJ180" s="42">
        <f>IF(-K180&gt;J180,1,0)</f>
        <v>0</v>
      </c>
      <c r="AK180" s="42">
        <f>IF(L180&gt;-M180,1,0)</f>
        <v>0</v>
      </c>
      <c r="AL180" s="55">
        <f>IF(-M180&gt;L180,1,0)</f>
        <v>0</v>
      </c>
      <c r="AM180" s="54">
        <f>IF(N180&gt;-O180,1,0)</f>
        <v>1</v>
      </c>
      <c r="AN180" s="42">
        <f>IF(-O180&gt;N180,1,0)</f>
        <v>0</v>
      </c>
      <c r="AO180" s="42">
        <f>IF(P180&gt;-Q180,1,0)</f>
        <v>0</v>
      </c>
      <c r="AP180" s="55">
        <f>IF(-Q180&gt;P180,1,0)</f>
        <v>0</v>
      </c>
      <c r="AQ180" s="54">
        <f>IF(R180&gt;-S180,1,0)</f>
        <v>0</v>
      </c>
      <c r="AR180" s="42">
        <f>IF(-S180&gt;R180,1,0)</f>
        <v>1</v>
      </c>
      <c r="AS180" s="42">
        <f>IF(T180&gt;-U180,1,0)</f>
        <v>0</v>
      </c>
      <c r="AT180" s="55">
        <f>IF(-U180&gt;T180,1,0)</f>
        <v>0</v>
      </c>
      <c r="AU180" s="52">
        <f>IF(V180&gt;-W180,1,0)</f>
        <v>0</v>
      </c>
      <c r="AV180" s="46">
        <f>IF(-W180&gt;V180,1,0)</f>
        <v>0</v>
      </c>
      <c r="AW180" s="46">
        <f>IF(X180&gt;-Y180,1,0)</f>
        <v>0</v>
      </c>
      <c r="AX180" s="53">
        <f>IF(-Y180&gt;X180,1,0)</f>
        <v>0</v>
      </c>
    </row>
    <row r="181" ht="14.25" customHeight="1">
      <c r="C181" s="78"/>
    </row>
    <row r="185" ht="14.25" customHeight="1">
      <c r="B185" s="7" t="s">
        <v>132</v>
      </c>
    </row>
    <row r="186" spans="2:5" ht="14.25" customHeight="1">
      <c r="B186" s="7" t="s">
        <v>71</v>
      </c>
      <c r="D186" s="7">
        <f>SUM(J8:J12,N8:N12,L8:L12,P8:P12,R8:R12,T8:T12,V8:V12,X8:X12)-SUM(G8:G32,I8:I32)</f>
        <v>378</v>
      </c>
      <c r="E186" s="95">
        <f>SUM(K8:K12,O8:O12,M8:M12,Q8:Q12,S8:S12,U8:U12,W8:W12,Y8:Y12)-SUM(H8:H32,F8:F32)</f>
        <v>-338</v>
      </c>
    </row>
    <row r="187" spans="2:5" ht="14.25" customHeight="1">
      <c r="B187" s="7" t="s">
        <v>36</v>
      </c>
      <c r="D187" s="7">
        <f>SUM(F13:F17,N13:N17,H13:H17,P13:P17,R13:R17,T13:T17,V13:V17,X13:X17)-SUM(K8:K32,M8:M32)</f>
        <v>341</v>
      </c>
      <c r="E187" s="95">
        <f>SUM(G13:G17,O13:O17,I13:I17,Q13:Q17,S13:S17,U13:U17,W13:W17,Y13:Y17)-SUM(L8:L32,J8:J32)</f>
        <v>-352</v>
      </c>
    </row>
    <row r="188" spans="2:5" ht="14.25" customHeight="1">
      <c r="B188" s="7" t="s">
        <v>21</v>
      </c>
      <c r="D188" s="7">
        <f>SUM(F18:F22,J18:J22,H18:H22,L18:L22,R18:R22,T18:T22,V18:V22,X18:X22)-SUM(O8:O32,Q8:Q32)</f>
        <v>383</v>
      </c>
      <c r="E188" s="95">
        <f>SUM(G18:G22,K18:K22,I18:I22,M18:M22,S18:S22,U18:U22,W18:W22,Y18:Y22)-SUM(P8:P32,N8:N32)</f>
        <v>-363</v>
      </c>
    </row>
    <row r="189" spans="2:5" ht="14.25" customHeight="1">
      <c r="B189" s="7" t="s">
        <v>49</v>
      </c>
      <c r="D189" s="7">
        <f>SUM(F23:F27,J23:J27,H23:H27,L23:L27,N23:N27,P23:P27,V23:V27,X23:X27)-SUM(S8:S32,U8:U32)</f>
        <v>256</v>
      </c>
      <c r="E189" s="95">
        <f>SUM(G23:G27,K23:K27,I23:I27,M23:M27,O23:O27,Q23:Q27,W23:W27,Y23:Y27)-SUM(T8:T32,R8:R32)</f>
        <v>-367</v>
      </c>
    </row>
    <row r="190" spans="2:5" ht="14.25" customHeight="1">
      <c r="B190" s="7" t="s">
        <v>6</v>
      </c>
      <c r="D190" s="7">
        <f>SUM(F28:F32,J28:J32,H28:H32,L28:L32,N28:N32,P28:P32,R28:R32,T28:T32)-SUM(W8:W32,Y8:Y32)</f>
        <v>382</v>
      </c>
      <c r="E190" s="95">
        <f>SUM(G28:G32,K28:K32,I28:I32,M28:M32,O28:O32,Q28:Q32,S28:S32,U28:U32)-SUM(X8:X32,V8:V32)</f>
        <v>-320</v>
      </c>
    </row>
    <row r="191" spans="2:5" ht="14.25" customHeight="1">
      <c r="B191"/>
      <c r="C191"/>
      <c r="D191"/>
      <c r="E191"/>
    </row>
    <row r="192" spans="2:5" ht="14.25" customHeight="1">
      <c r="B192" s="7" t="s">
        <v>25</v>
      </c>
      <c r="D192" s="7">
        <f>SUM(J37:J41,N37:N41,L37:L41,P37:P41,R37:R41,T37:T41,V37:V41,X37:X41)-SUM(G37:G61,I37:I61)</f>
        <v>407</v>
      </c>
      <c r="E192" s="95">
        <f>SUM(K37:K41,O37:O41,M37:M41,Q37:Q41,S37:S41,U37:U41,W37:W41,Y37:Y41)-SUM(H37:H61,F37:F61)</f>
        <v>-321</v>
      </c>
    </row>
    <row r="193" spans="2:5" ht="14.25" customHeight="1">
      <c r="B193" s="7" t="s">
        <v>10</v>
      </c>
      <c r="D193" s="7">
        <f>SUM(F42:F46,N42:N46,H42:H46,P42:P46,R42:R46,T42:T46,V42:V46,X42:X46)-SUM(K37:K61,M37:M61)</f>
        <v>363</v>
      </c>
      <c r="E193" s="95">
        <f>SUM(G42:G46,O42:O46,I42:I46,Q42:Q46,S42:S46,U42:U46,W42:W46,Y42:Y46)-SUM(L37:L61,J37:J61)</f>
        <v>-330</v>
      </c>
    </row>
    <row r="194" spans="2:5" ht="14.25" customHeight="1">
      <c r="B194" s="7" t="s">
        <v>87</v>
      </c>
      <c r="D194" s="7">
        <f>SUM(F47:F51,J47:J51,H47:H51,L47:L51,R47:R51,T47:T51,V47:V51,X47:X51)-SUM(O37:O61,Q37:Q61)</f>
        <v>348</v>
      </c>
      <c r="E194" s="95">
        <f>SUM(G47:G51,K47:K51,I47:I51,M47:M51,S47:S51,U47:U51,W47:W51,Y47:Y51)-SUM(P37:P61,N37:N61)</f>
        <v>-356</v>
      </c>
    </row>
    <row r="195" spans="2:5" ht="14.25" customHeight="1">
      <c r="B195" s="7" t="s">
        <v>8</v>
      </c>
      <c r="D195" s="7">
        <f>SUM(F52:F56,J52:J56,H52:H56,L52:L56,N52:N56,P52:P56,V52:V56,X52:X56)-SUM(S37:S61,U37:U61)</f>
        <v>316</v>
      </c>
      <c r="E195" s="95">
        <f>SUM(G52:G56,K52:K56,I52:I56,M52:M56,O52:O56,Q52:Q56,W52:W56,Y52:Y56)-SUM(T37:T61,R37:R61)</f>
        <v>-326</v>
      </c>
    </row>
    <row r="196" spans="2:5" ht="14.25" customHeight="1">
      <c r="B196" s="7" t="s">
        <v>133</v>
      </c>
      <c r="D196" s="7">
        <f>SUM(F57:F61,J57:J61,H57:H61,L57:L61,N57:N61,P57:P61,R57:R61,T57:T61)-SUM(W37:W61,Y37:Y61)</f>
        <v>323</v>
      </c>
      <c r="E196" s="95">
        <f>SUM(G57:G61,K57:K61,I57:I61,M57:M61,O57:O61,Q57:Q61,S57:S61,U57:U61)-SUM(X37:X61,V37:V61)</f>
        <v>-424</v>
      </c>
    </row>
    <row r="198" spans="2:5" ht="14.25" customHeight="1">
      <c r="B198" s="7" t="s">
        <v>47</v>
      </c>
      <c r="D198" s="7">
        <f>SUM(J66:J70,N66:N70,L66:L70,P66:P70,R66:R70,T66:T70,V66:V70,X66:X70)-SUM(G66:G90,I66:I90)</f>
        <v>252</v>
      </c>
      <c r="E198" s="95">
        <f>SUM(K66:K70,O66:O70,M66:M70,Q66:Q70,S66:S70,U66:U70,W66:W70,Y66:Y70)-SUM(H66:H90,F66:F90)</f>
        <v>-216</v>
      </c>
    </row>
    <row r="199" spans="2:5" ht="14.25" customHeight="1">
      <c r="B199" s="7" t="s">
        <v>134</v>
      </c>
      <c r="D199" s="7">
        <f>SUM(F71:F75,N71:N75,H71:H75,P71:P75,R71:R75,T71:T75,V71:V75,X71:X75)-SUM(K66:K90,M66:M90)</f>
        <v>247</v>
      </c>
      <c r="E199" s="95">
        <f>SUM(G71:G75,O71:O75,I71:I75,Q71:Q75,S71:S75,U71:U75,W71:W75,Y71:Y75)-SUM(L66:L90,J66:J90)</f>
        <v>-221</v>
      </c>
    </row>
    <row r="200" spans="2:5" ht="14.25" customHeight="1">
      <c r="B200" s="7" t="s">
        <v>58</v>
      </c>
      <c r="D200" s="7">
        <f>SUM(F76:F80,J76:J80,H76:H80,L76:L80,R76:R80,T76:T80,V76:V80,X76:X80)-SUM(O66:O90,Q66:Q90)</f>
        <v>256</v>
      </c>
      <c r="E200" s="95">
        <f>SUM(G76:G80,K76:K80,I76:I80,M76:M80,S76:S80,U76:U80,W76:W80,Y76:Y80)-SUM(P66:P90,N66:N90)</f>
        <v>-200</v>
      </c>
    </row>
    <row r="201" spans="2:5" ht="14.25" customHeight="1">
      <c r="B201" s="7" t="s">
        <v>50</v>
      </c>
      <c r="D201" s="7">
        <f>SUM(F81:F85,J81:J85,H81:H85,L81:L85,N81:N85,P81:P85,V81:V85,X81:X85)-SUM(S66:S90,U66:U90)</f>
        <v>167</v>
      </c>
      <c r="E201" s="95">
        <f>SUM(G81:G85,K81:K85,I81:I85,M81:M85,O81:O85,Q81:Q85,W81:W85,Y81:Y85)-SUM(T66:T90,R66:R90)</f>
        <v>-285</v>
      </c>
    </row>
    <row r="202" ht="14.25" customHeight="1">
      <c r="E202" s="95"/>
    </row>
    <row r="203" spans="2:5" ht="14.25" customHeight="1">
      <c r="B203" s="7" t="s">
        <v>107</v>
      </c>
      <c r="D203" s="7">
        <f>SUM(J92:J96,N92:N96,L92:L96,P92:P96,R92:R96,T92:T96,V92:V96,X92:X96)-SUM(G92:G116,I92:I116)</f>
        <v>273</v>
      </c>
      <c r="E203" s="95">
        <f>SUM(K92:K96,O92:O96,M92:M96,Q92:Q96,S92:S96,U92:U96,W92:W96,Y92:Y96)-SUM(H92:H116,F92:F116)</f>
        <v>-311</v>
      </c>
    </row>
    <row r="204" spans="2:5" ht="14.25" customHeight="1">
      <c r="B204" s="7" t="s">
        <v>135</v>
      </c>
      <c r="D204" s="7">
        <f>SUM(F97:F101,N97:N101,H97:H101,P97:P101,R97:R101,T97:T101,V97:V101,X97:X101)-SUM(K92:K116,M92:M116)</f>
        <v>339</v>
      </c>
      <c r="E204" s="95">
        <f>SUM(G97:G101,O97:O101,I97:I101,Q97:Q101,S97:S101,U97:U101,W97:W101,Y97:Y101)-SUM(L92:L116,J92:J116)</f>
        <v>-263</v>
      </c>
    </row>
    <row r="205" spans="2:5" ht="14.25" customHeight="1">
      <c r="B205" s="7" t="s">
        <v>14</v>
      </c>
      <c r="D205" s="7">
        <f>SUM(F102:F106,J102:J106,H102:H106,L102:L106,R102:R106,T102:T106,V102:V106,X102:X106)-SUM(O92:O116,Q92:Q116)</f>
        <v>281</v>
      </c>
      <c r="E205" s="95">
        <f>SUM(G102:G106,K102:K106,I102:I106,M102:M106,S102:S106,U102:U106,W102:W106,Y102:Y106)-SUM(P92:P116,N92:N116)</f>
        <v>-256</v>
      </c>
    </row>
    <row r="206" spans="2:5" ht="14.25" customHeight="1">
      <c r="B206" s="7" t="s">
        <v>32</v>
      </c>
      <c r="D206" s="7">
        <f>SUM(F107:F111,J107:J111,H107:H111,L107:L111,N107:N111,P107:P111,V107:V111,X107:X111)-SUM(S92:S116,U92:U116)</f>
        <v>323</v>
      </c>
      <c r="E206" s="95">
        <f>SUM(G107:G111,K107:K111,I107:I111,M107:M111,O107:O111,Q107:Q111,W107:W111,Y107:Y111)-SUM(T92:T116,R92:R116)</f>
        <v>-319</v>
      </c>
    </row>
    <row r="207" spans="2:5" ht="14.25" customHeight="1">
      <c r="B207" s="7" t="s">
        <v>52</v>
      </c>
      <c r="D207" s="7">
        <f>SUM(F112:F116,J112:J116,H112:H116,L112:L116,N112:N116,P112:P116,R112:R116,T112:T116)-SUM(W92:W116,Y92:Y116)</f>
        <v>265</v>
      </c>
      <c r="E207" s="95">
        <f>SUM(G112:G116,K112:K116,I112:I116,M112:M116,O112:O116,Q112:Q116,S112:S116,U112:U116)-SUM(X92:X116,V92:V116)</f>
        <v>-332</v>
      </c>
    </row>
    <row r="209" spans="2:5" ht="14.25" customHeight="1">
      <c r="B209" s="7" t="s">
        <v>136</v>
      </c>
      <c r="D209" s="7">
        <f>SUM(J121:J125,L121:L125,N121:N125,P121:P125,R121:R125,T121:T125,V121:V125,X121:X125,Z121:Z125,AB121:AB125)-SUM(G121:G150,I121:I150)</f>
        <v>355</v>
      </c>
      <c r="E209" s="95">
        <f>SUM(K121:K125,M121:M125,O121:O125,Q121:Q125,S121:S125,U121:U125,W121:W125,Y121:Y125,AA121:AA125,AC121:AC125)-SUM(H121:H150,F121:F150)</f>
        <v>-320</v>
      </c>
    </row>
    <row r="210" spans="2:5" ht="14.25" customHeight="1">
      <c r="B210" s="7" t="s">
        <v>44</v>
      </c>
      <c r="D210" s="7">
        <f>SUM(F126:F130,H126:H130,N126:N130,P126:P130,R126:R130,T126:T130,V126:V130,X126:X130,Z126:Z130,AB126:AB130)-SUM(K121:K150,M121:M150)</f>
        <v>343</v>
      </c>
      <c r="E210" s="95">
        <f>SUM(G126:G130,I126:I130,O126:O130,Q126:Q130,S126:S130,U126:U130,W126:W130,Y126:Y130,AA126:AA130,AC126:AC130)-SUM(L121:L150,J121:J150)</f>
        <v>-327</v>
      </c>
    </row>
    <row r="211" spans="2:5" ht="14.25" customHeight="1">
      <c r="B211" s="7" t="s">
        <v>45</v>
      </c>
      <c r="D211" s="7">
        <f>SUM(F131:F135,H131:H135,J131:J135,L131:L135,R131:R135,T131:T135,V131:V135,X131:X135,Z131:Z135,AB131:AB135)-SUM(O121:O150,Q121:Q150)</f>
        <v>401</v>
      </c>
      <c r="E211" s="95">
        <f>SUM(G131:G135,I131:I135,K131:K135,M131:M135,S131:S135,U131:U135,W131:W135,Y131:Y135,AA131:AA135,AC131:AC135)-SUM(P121:P150,N121:N150)</f>
        <v>-285</v>
      </c>
    </row>
    <row r="212" spans="2:5" ht="14.25" customHeight="1">
      <c r="B212" s="7" t="s">
        <v>27</v>
      </c>
      <c r="D212" s="7">
        <f>SUM(F136:F140,H136:H140,J136:J140,L136:L140,N136:N140,P136:P140,V136:V140,X136:X140,Z136:Z140,AB136:AB140)-SUM(S121:S150,U121:U150)</f>
        <v>361</v>
      </c>
      <c r="E212" s="95">
        <f>SUM(G136:G140,I136:I140,K136:K140,M136:M140,O136:O140,Q136:Q140,W136:W140,Y136:Y140,AA136:AA140,AC136:AC140)-SUM(T121:T150,R121:R150)</f>
        <v>-381</v>
      </c>
    </row>
    <row r="213" spans="2:5" ht="14.25" customHeight="1">
      <c r="B213" s="7" t="s">
        <v>137</v>
      </c>
      <c r="D213" s="7">
        <f>SUM(F141:F145,H141:H145,J141:J145,L141:L145,N141:N145,P141:P145,R141:R145,T141:T145,Z141:Z145,AB141:AB145)-SUM(W121:W150,Y121:Y150)</f>
        <v>305</v>
      </c>
      <c r="E213" s="95">
        <f>SUM(G141:G145,I141:I145,K141:K145,M141:M145,O141:O145,Q141:Q145,S141:S145,U141:U145,AA141:AA145,AC141:AC145)-SUM(X121:X150,V121:V150)</f>
        <v>-413</v>
      </c>
    </row>
    <row r="214" spans="2:5" ht="14.25" customHeight="1">
      <c r="B214" s="7" t="s">
        <v>122</v>
      </c>
      <c r="D214" s="7">
        <f>SUM(F146:F150,H146:H150,J146:J150,L146:L150,N146:N150,P146:P150,R146:R150,T146:T150,V146:V150,X146:X150)-SUM(AA121:AA150,AC121:AC150)</f>
        <v>336</v>
      </c>
      <c r="E214" s="95">
        <f>SUM(G146:G150,I146:I150,K146:K150,M146:M150,O146:O150,Q146:Q150,S146:S150,U146:U150,W146:W150,Y146:Y150)-SUM(AB121:AB150,Z121:Z150)</f>
        <v>-375</v>
      </c>
    </row>
    <row r="215" spans="2:5" ht="14.25" customHeight="1">
      <c r="B215"/>
      <c r="C215"/>
      <c r="D215"/>
      <c r="E215"/>
    </row>
    <row r="216" spans="2:5" ht="14.25" customHeight="1">
      <c r="B216" s="7" t="s">
        <v>138</v>
      </c>
      <c r="D216" s="7">
        <f>SUM(J156:J160,N156:N160,L156:L160,P156:P160,R156:R160,T156:T160,V156:V160,X156:X160)-SUM(G156:G180,I156:I180)</f>
        <v>296</v>
      </c>
      <c r="E216" s="95">
        <f>SUM(K156:K160,O156:O160,M156:M160,Q156:Q160,S156:S160,U156:U160,W156:W160,Y156:Y160)-SUM(H156:H180,F156:F180)</f>
        <v>-265</v>
      </c>
    </row>
    <row r="217" spans="2:5" ht="14.25" customHeight="1">
      <c r="B217" s="7" t="s">
        <v>139</v>
      </c>
      <c r="D217" s="7">
        <f>SUM(F161:F165,N161:N165,H161:H165,P161:P165,R161:R165,T161:T165,V161:V165,X161:X165)-SUM(K156:K180,M156:M180)</f>
        <v>275</v>
      </c>
      <c r="E217" s="95">
        <f>SUM(G161:G165,O161:O165,I161:I165,Q161:Q165,S161:S165,U161:U165,W161:W165,Y161:Y165)-SUM(L156:L180,J156:J180)</f>
        <v>-285</v>
      </c>
    </row>
    <row r="218" spans="2:5" ht="14.25" customHeight="1">
      <c r="B218" s="7" t="s">
        <v>140</v>
      </c>
      <c r="D218" s="7">
        <f>SUM(F166:F170,J166:J170,H166:H170,L166:L170,R166:R170,T166:T170,V166:V170,X166:X170)-SUM(O156:O180,Q156:Q180)</f>
        <v>271</v>
      </c>
      <c r="E218" s="95">
        <f>SUM(G166:G170,K166:K170,I166:I170,M166:M170,S166:S170,U166:U170,W166:W170,Y166:Y170)-SUM(P156:P180,N156:N180)</f>
        <v>-244</v>
      </c>
    </row>
    <row r="219" spans="2:5" ht="14.25" customHeight="1">
      <c r="B219" s="7" t="s">
        <v>34</v>
      </c>
      <c r="D219" s="7">
        <f>SUM(F171:F175,J171:J175,H171:H175,L171:L175,N171:N175,P171:P175,V171:V175,X171:X175)-SUM(S156:S180,U156:U180)</f>
        <v>283</v>
      </c>
      <c r="E219" s="95">
        <f>SUM(G171:G175,K171:K175,I171:I175,M171:M175,O171:O175,Q171:Q175,W171:W175,Y171:Y175)-SUM(T156:T180,R156:R180)</f>
        <v>-374</v>
      </c>
    </row>
    <row r="220" spans="2:5" ht="14.25" customHeight="1">
      <c r="B220" s="7" t="s">
        <v>23</v>
      </c>
      <c r="D220" s="7">
        <f>SUM(F176:F180,J176:J180,H176:H180,L176:L180,N176:N180,P176:P180,R176:R180,T176:T180)-SUM(W156:W180,Y156:Y180)</f>
        <v>348</v>
      </c>
      <c r="E220" s="95">
        <f>SUM(G176:G180,K176:K180,I176:I180,M176:M180,O176:O180,Q176:Q180,S176:S180,U176:U180)-SUM(X156:X180,V156:V180)</f>
        <v>-305</v>
      </c>
    </row>
    <row r="221" spans="2:5" ht="14.25" customHeight="1">
      <c r="B221"/>
      <c r="C221"/>
      <c r="D221"/>
      <c r="E221"/>
    </row>
    <row r="222" spans="2:5" ht="14.25" customHeight="1">
      <c r="B222"/>
      <c r="C222"/>
      <c r="D222"/>
      <c r="E222"/>
    </row>
    <row r="223" spans="2:5" ht="14.25" customHeight="1">
      <c r="B223"/>
      <c r="C223"/>
      <c r="D223"/>
      <c r="E223"/>
    </row>
    <row r="224" spans="2:5" ht="14.25" customHeight="1">
      <c r="B224"/>
      <c r="C224"/>
      <c r="D224"/>
      <c r="E224"/>
    </row>
    <row r="225" spans="2:5" ht="14.25" customHeight="1">
      <c r="B225"/>
      <c r="C225"/>
      <c r="D225"/>
      <c r="E225"/>
    </row>
    <row r="236" spans="4:5" ht="14.25" customHeight="1">
      <c r="D236"/>
      <c r="E236"/>
    </row>
    <row r="237" spans="4:5" ht="14.25" customHeight="1">
      <c r="D237"/>
      <c r="E237"/>
    </row>
    <row r="238" spans="4:5" ht="14.25" customHeight="1">
      <c r="D238"/>
      <c r="E238"/>
    </row>
    <row r="239" spans="4:5" ht="14.25" customHeight="1">
      <c r="D239"/>
      <c r="E239"/>
    </row>
    <row r="240" spans="4:5" ht="14.25" customHeight="1">
      <c r="D240"/>
      <c r="E240"/>
    </row>
    <row r="247" spans="2:5" ht="14.25" customHeight="1">
      <c r="B247"/>
      <c r="C247"/>
      <c r="D247"/>
      <c r="E247"/>
    </row>
    <row r="248" spans="2:5" ht="14.25" customHeight="1">
      <c r="B248"/>
      <c r="C248"/>
      <c r="D248"/>
      <c r="E248"/>
    </row>
    <row r="249" spans="2:5" ht="14.25" customHeight="1">
      <c r="B249"/>
      <c r="C249"/>
      <c r="D249"/>
      <c r="E249"/>
    </row>
    <row r="250" spans="2:5" ht="14.25" customHeight="1">
      <c r="B250"/>
      <c r="C250"/>
      <c r="D250"/>
      <c r="E250"/>
    </row>
    <row r="251" spans="2:5" ht="14.25" customHeight="1">
      <c r="B251"/>
      <c r="C251"/>
      <c r="D251"/>
      <c r="E251"/>
    </row>
    <row r="270" spans="2:5" ht="14.25" customHeight="1">
      <c r="B270"/>
      <c r="C270"/>
      <c r="D270"/>
      <c r="E270"/>
    </row>
    <row r="271" spans="2:5" ht="14.25" customHeight="1">
      <c r="B271"/>
      <c r="C271"/>
      <c r="D271"/>
      <c r="E271"/>
    </row>
    <row r="272" spans="2:5" ht="14.25" customHeight="1">
      <c r="B272"/>
      <c r="C272"/>
      <c r="D272"/>
      <c r="E272"/>
    </row>
    <row r="273" spans="2:5" ht="14.25" customHeight="1">
      <c r="B273"/>
      <c r="C273"/>
      <c r="D273"/>
      <c r="E273"/>
    </row>
    <row r="274" spans="2:5" ht="14.25" customHeight="1">
      <c r="B274"/>
      <c r="C274"/>
      <c r="D274"/>
      <c r="E274"/>
    </row>
  </sheetData>
  <conditionalFormatting sqref="F13:F32 F42:F61 F71:F85 F97:F116 F126:F150 F161:F180 H13:H32 H42:H61 H71:H85 H97:H116 H126:H150 H161:H180 J8:J12 J18:J32 J37:J41 J47:J61 J66:J70 J76:J85 J92:J96 J102:J116 J121:J125 J131:J150 J156:J160 J166:J180 L8:L12 L18:L32 L37:L41 L47:L61 L66:L70 L76:L85 L92:L96 L102:L116 L121:L125 L131:L150 L156:L160 L166:L180 N8:N17 N23:N32 N37:N46 N52:N61 N66:N75 N81:N85 N92:N101 N107:N116 N121:N130 N136:N150 N156:N165 N171:N180 P8:P17 P23:P32 P37:P46 P52:P61 P66:P75 P81:P85 P92:P101 P107:P116 P121:P130 P136:P150 P156:P165 P171:P180 R8:R22 R28:R32 R37:R51 R57:R61 R66:R80 R92:R106 R112:R116 R121:R135 R141:R150 R156:R170 R176:R180 T8:T22 T28:T32 T37:T51 T57:T61 T66:T80 T92:T106 T112:T116 T121:T135 T141:T150 T156:T170 T176:T180 V8:V27 V37:V56 V92:V111 V121:V140 V146:V150 V156:V175 X8:X27 X37:X56 X92:X111 X121:X140 X146:X150 X156:X175 Z121:Z145 AB121:AB145">
    <cfRule type="cellIs" priority="1" dxfId="0" operator="greaterThan" stopIfTrue="1">
      <formula>-G8</formula>
    </cfRule>
  </conditionalFormatting>
  <conditionalFormatting sqref="G13:G32 G42:G61 G71:G85 G97:G116 G126:G150 G161:G180 I13:I32 I42:I61 I71:I85 I97:I116 I126:I150 I161:I180 K8:K12 K18:K32 K37:K41 K47:K61 K66:K70 K76:K85 K92:K96 K102:K116 K121:K125 K131:K150 K156:K160 K166:K180 M8:M12 M18:M32 M37:M41 M47:M61 M66:M70 M76:M85 M92:M96 M102:M116 M121:M125 M131:M150 M156:M160 M166:M180 O8:O17 O23:O32 O37:O46 O52:O61 O66:O75 O81:O85 O92:O101 O107:O116 O121:O130 O136:O150 O156:O165 O171:O180 Q8:Q17 Q23:Q32 Q37:Q46 Q52:Q61 Q66:Q75 Q81:Q85 Q92:Q101 Q107:Q116 Q121:Q130 Q136:Q150 Q156:Q165 Q171:Q180 S8:S22 S28:S32 S37:S51 S57:S61 S66:S80 S92:S106 S112:S116 S121:S135 S141:S150 S156:S170 S176:S180 U8:U22 U28:U32 U37:U51 U57:U61 U66:U80 U92:U106 U112:U116 U121:U135 U141:U150 U156:U170 U176:U180 W8:W27 W37:W56 W92:W111 W121:W140 W146:W150 W156:W175 Y8:Y27 Y37:Y56 Y92:Y111 Y121:Y140 Y146:Y150 Y156:Y175 AA121:AA145 AC121:AC145">
    <cfRule type="cellIs" priority="2" dxfId="0" operator="greaterThan" stopIfTrue="1">
      <formula>-F8</formula>
    </cfRule>
  </conditionalFormatting>
  <printOptions/>
  <pageMargins left="0.3701388888888889" right="0.12986111111111112" top="0.1701388888888889" bottom="0.14027777777777778" header="0.5118055555555556" footer="0.5118055555555556"/>
  <pageSetup horizontalDpi="300" verticalDpi="300" orientation="portrait" paperSize="9" scale="96"/>
  <rowBreaks count="1" manualBreakCount="1"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G123"/>
  <sheetViews>
    <sheetView workbookViewId="0" topLeftCell="A13">
      <selection activeCell="G14" sqref="G14"/>
    </sheetView>
  </sheetViews>
  <sheetFormatPr defaultColWidth="3.421875" defaultRowHeight="12.75"/>
  <cols>
    <col min="1" max="1" width="0.9921875" style="6" customWidth="1"/>
    <col min="2" max="2" width="9.28125" style="7" customWidth="1"/>
    <col min="3" max="4" width="3.00390625" style="7" customWidth="1"/>
    <col min="5" max="5" width="3.00390625" style="8" customWidth="1"/>
    <col min="6" max="6" width="3.00390625" style="9" customWidth="1"/>
    <col min="7" max="7" width="3.00390625" style="10" customWidth="1"/>
    <col min="8" max="8" width="3.00390625" style="9" customWidth="1"/>
    <col min="9" max="9" width="3.00390625" style="10" customWidth="1"/>
    <col min="10" max="10" width="3.00390625" style="75" customWidth="1"/>
    <col min="11" max="11" width="3.00390625" style="10" customWidth="1"/>
    <col min="12" max="12" width="3.00390625" style="9" customWidth="1"/>
    <col min="13" max="13" width="3.00390625" style="10" customWidth="1"/>
    <col min="14" max="14" width="3.00390625" style="9" customWidth="1"/>
    <col min="15" max="15" width="3.00390625" style="10" customWidth="1"/>
    <col min="16" max="16" width="3.00390625" style="75" customWidth="1"/>
    <col min="17" max="17" width="3.00390625" style="10" customWidth="1"/>
    <col min="18" max="18" width="3.00390625" style="9" customWidth="1"/>
    <col min="19" max="19" width="3.00390625" style="10" customWidth="1"/>
    <col min="20" max="20" width="3.00390625" style="9" customWidth="1"/>
    <col min="21" max="21" width="3.00390625" style="10" customWidth="1"/>
    <col min="22" max="22" width="3.00390625" style="75" customWidth="1"/>
    <col min="23" max="23" width="3.00390625" style="10" customWidth="1"/>
    <col min="24" max="24" width="3.00390625" style="9" customWidth="1"/>
    <col min="25" max="25" width="3.00390625" style="10" customWidth="1"/>
    <col min="26" max="26" width="3.00390625" style="9" customWidth="1"/>
    <col min="27" max="27" width="3.00390625" style="10" customWidth="1"/>
    <col min="28" max="28" width="3.00390625" style="75" customWidth="1"/>
    <col min="29" max="29" width="3.00390625" style="10" customWidth="1"/>
    <col min="30" max="30" width="3.00390625" style="9" customWidth="1"/>
    <col min="31" max="31" width="3.00390625" style="10" customWidth="1"/>
    <col min="32" max="32" width="3.00390625" style="9" customWidth="1"/>
    <col min="33" max="33" width="3.00390625" style="10" customWidth="1"/>
    <col min="34" max="36" width="3.00390625" style="76" customWidth="1"/>
    <col min="37" max="37" width="3.00390625" style="77" customWidth="1"/>
    <col min="38" max="38" width="3.00390625" style="7" customWidth="1"/>
    <col min="39" max="39" width="3.00390625" style="78" customWidth="1"/>
    <col min="40" max="40" width="3.00390625" style="9" customWidth="1"/>
    <col min="41" max="41" width="3.00390625" style="10" customWidth="1"/>
    <col min="42" max="42" width="3.00390625" style="9" customWidth="1"/>
    <col min="43" max="43" width="3.00390625" style="10" customWidth="1"/>
    <col min="44" max="44" width="3.00390625" style="9" customWidth="1"/>
    <col min="45" max="45" width="3.28125" style="10" customWidth="1"/>
    <col min="46" max="46" width="3.28125" style="9" customWidth="1"/>
    <col min="47" max="48" width="3.28125" style="10" customWidth="1"/>
    <col min="49" max="49" width="3.28125" style="9" customWidth="1"/>
    <col min="50" max="50" width="3.7109375" style="10" customWidth="1"/>
    <col min="51" max="51" width="3.7109375" style="9" customWidth="1"/>
    <col min="52" max="52" width="3.7109375" style="10" customWidth="1"/>
    <col min="53" max="53" width="3.7109375" style="9" customWidth="1"/>
    <col min="54" max="54" width="3.7109375" style="10" customWidth="1"/>
    <col min="55" max="55" width="3.7109375" style="9" customWidth="1"/>
    <col min="56" max="56" width="3.7109375" style="10" customWidth="1"/>
    <col min="57" max="57" width="3.7109375" style="9" customWidth="1"/>
    <col min="58" max="58" width="3.7109375" style="10" customWidth="1"/>
    <col min="59" max="59" width="3.7109375" style="9" customWidth="1"/>
    <col min="60" max="60" width="3.7109375" style="10" customWidth="1"/>
    <col min="61" max="61" width="3.7109375" style="9" customWidth="1"/>
    <col min="62" max="62" width="3.7109375" style="10" customWidth="1"/>
    <col min="63" max="63" width="3.7109375" style="9" customWidth="1"/>
    <col min="64" max="64" width="3.7109375" style="10" customWidth="1"/>
    <col min="65" max="65" width="3.7109375" style="9" customWidth="1"/>
    <col min="66" max="66" width="3.7109375" style="10" customWidth="1"/>
    <col min="67" max="67" width="3.7109375" style="9" customWidth="1"/>
    <col min="68" max="68" width="3.7109375" style="10" customWidth="1"/>
    <col min="69" max="69" width="3.7109375" style="9" customWidth="1"/>
    <col min="70" max="70" width="3.7109375" style="10" customWidth="1"/>
    <col min="71" max="71" width="3.7109375" style="9" customWidth="1"/>
    <col min="72" max="72" width="3.7109375" style="10" customWidth="1"/>
    <col min="73" max="73" width="3.7109375" style="9" customWidth="1"/>
    <col min="74" max="74" width="3.7109375" style="10" customWidth="1"/>
    <col min="75" max="79" width="3.7109375" style="9" customWidth="1"/>
    <col min="80" max="80" width="3.7109375" style="10" customWidth="1"/>
    <col min="81" max="81" width="3.7109375" style="9" customWidth="1"/>
    <col min="82" max="82" width="3.7109375" style="10" customWidth="1"/>
    <col min="83" max="83" width="3.7109375" style="9" customWidth="1"/>
    <col min="84" max="84" width="3.7109375" style="10" customWidth="1"/>
    <col min="85" max="85" width="3.7109375" style="9" customWidth="1"/>
    <col min="86" max="86" width="3.7109375" style="10" customWidth="1"/>
    <col min="87" max="87" width="3.7109375" style="9" customWidth="1"/>
    <col min="88" max="88" width="3.7109375" style="10" customWidth="1"/>
    <col min="89" max="89" width="3.7109375" style="9" customWidth="1"/>
    <col min="90" max="90" width="3.7109375" style="10" customWidth="1"/>
    <col min="91" max="91" width="3.7109375" style="9" customWidth="1"/>
    <col min="92" max="92" width="3.7109375" style="10" customWidth="1"/>
    <col min="93" max="93" width="3.7109375" style="9" customWidth="1"/>
    <col min="94" max="94" width="3.7109375" style="10" customWidth="1"/>
    <col min="95" max="95" width="3.7109375" style="9" customWidth="1"/>
    <col min="96" max="96" width="3.7109375" style="10" customWidth="1"/>
    <col min="97" max="97" width="3.7109375" style="9" customWidth="1"/>
    <col min="98" max="98" width="3.7109375" style="10" customWidth="1"/>
    <col min="99" max="101" width="3.7109375" style="9" customWidth="1"/>
    <col min="102" max="102" width="3.7109375" style="10" customWidth="1"/>
    <col min="103" max="103" width="3.7109375" style="9" customWidth="1"/>
    <col min="104" max="104" width="3.7109375" style="10" customWidth="1"/>
    <col min="105" max="105" width="3.7109375" style="9" customWidth="1"/>
    <col min="106" max="106" width="3.7109375" style="10" customWidth="1"/>
    <col min="107" max="107" width="3.7109375" style="9" customWidth="1"/>
    <col min="108" max="108" width="3.7109375" style="10" customWidth="1"/>
    <col min="109" max="109" width="3.7109375" style="9" customWidth="1"/>
    <col min="110" max="110" width="3.7109375" style="10" customWidth="1"/>
    <col min="111" max="135" width="3.7109375" style="9" customWidth="1"/>
    <col min="136" max="157" width="3.140625" style="9" customWidth="1"/>
    <col min="158" max="16384" width="3.00390625" style="9" customWidth="1"/>
  </cols>
  <sheetData>
    <row r="2" ht="12">
      <c r="F2" s="7"/>
    </row>
    <row r="3" ht="12">
      <c r="F3" s="7"/>
    </row>
    <row r="4" spans="2:14" ht="12">
      <c r="B4" s="7" t="s">
        <v>61</v>
      </c>
      <c r="F4" s="7" t="s">
        <v>141</v>
      </c>
      <c r="G4" s="8"/>
      <c r="J4" s="9"/>
      <c r="L4" s="75"/>
      <c r="N4" s="10"/>
    </row>
    <row r="5" spans="3:26" ht="12">
      <c r="C5" s="96" t="s">
        <v>142</v>
      </c>
      <c r="D5" s="97"/>
      <c r="Y5" s="96" t="s">
        <v>143</v>
      </c>
      <c r="Z5" s="98"/>
    </row>
    <row r="6" spans="1:49" s="9" customFormat="1" ht="9.75">
      <c r="A6" s="6"/>
      <c r="B6" s="11" t="s">
        <v>62</v>
      </c>
      <c r="C6" s="99"/>
      <c r="D6" s="100"/>
      <c r="E6" s="101" t="s">
        <v>25</v>
      </c>
      <c r="F6" s="13"/>
      <c r="G6" s="11"/>
      <c r="H6" s="13"/>
      <c r="I6" s="11" t="s">
        <v>10</v>
      </c>
      <c r="J6" s="13"/>
      <c r="K6" s="11"/>
      <c r="L6" s="11"/>
      <c r="M6" s="11" t="s">
        <v>87</v>
      </c>
      <c r="N6" s="13"/>
      <c r="O6" s="11"/>
      <c r="P6" s="11"/>
      <c r="Q6" s="11" t="s">
        <v>8</v>
      </c>
      <c r="R6" s="13"/>
      <c r="S6" s="11"/>
      <c r="T6" s="13"/>
      <c r="U6" s="11" t="s">
        <v>30</v>
      </c>
      <c r="V6" s="13"/>
      <c r="W6" s="11"/>
      <c r="X6" s="13"/>
      <c r="Y6" s="67"/>
      <c r="Z6" s="102"/>
      <c r="AA6" s="15" t="s">
        <v>47</v>
      </c>
      <c r="AB6" s="103"/>
      <c r="AC6" s="15"/>
      <c r="AD6" s="103"/>
      <c r="AE6" s="15" t="s">
        <v>97</v>
      </c>
      <c r="AF6" s="103"/>
      <c r="AG6" s="15"/>
      <c r="AH6" s="103"/>
      <c r="AI6" s="15" t="s">
        <v>58</v>
      </c>
      <c r="AJ6" s="74"/>
      <c r="AK6" s="15"/>
      <c r="AL6" s="103"/>
      <c r="AM6" s="15" t="s">
        <v>50</v>
      </c>
      <c r="AN6" s="103"/>
      <c r="AO6" s="15"/>
      <c r="AP6" s="103"/>
      <c r="AQ6" s="37"/>
      <c r="AR6" s="37"/>
      <c r="AS6" s="74"/>
      <c r="AT6" s="74"/>
      <c r="AU6" s="37"/>
      <c r="AV6" s="37"/>
      <c r="AW6" s="37"/>
    </row>
    <row r="7" spans="1:94" s="9" customFormat="1" ht="10.5">
      <c r="A7" s="6"/>
      <c r="B7" s="15" t="s">
        <v>70</v>
      </c>
      <c r="C7" s="104">
        <f>SUM(C8:C9)</f>
        <v>23</v>
      </c>
      <c r="D7" s="105">
        <f>SUM(D8:D9)</f>
        <v>13</v>
      </c>
      <c r="E7" s="22">
        <v>1</v>
      </c>
      <c r="F7" s="23" t="s">
        <v>73</v>
      </c>
      <c r="G7" s="24"/>
      <c r="H7" s="25"/>
      <c r="I7" s="22">
        <v>4</v>
      </c>
      <c r="J7" s="23">
        <v>-5</v>
      </c>
      <c r="K7" s="24"/>
      <c r="L7" s="25"/>
      <c r="M7" s="22">
        <v>4</v>
      </c>
      <c r="N7" s="23">
        <v>-9</v>
      </c>
      <c r="O7" s="24"/>
      <c r="P7" s="25"/>
      <c r="Q7" s="22">
        <v>3</v>
      </c>
      <c r="R7" s="23">
        <v>-2</v>
      </c>
      <c r="S7" s="24"/>
      <c r="T7" s="25"/>
      <c r="U7" s="22">
        <v>4</v>
      </c>
      <c r="V7" s="23">
        <v>-3</v>
      </c>
      <c r="W7" s="24"/>
      <c r="X7" s="25"/>
      <c r="Y7" s="96">
        <f>SUM(Y8:Y9)</f>
        <v>23</v>
      </c>
      <c r="Z7" s="106">
        <f>SUM(Z8:Z9)</f>
        <v>13</v>
      </c>
      <c r="AA7" s="107">
        <v>7</v>
      </c>
      <c r="AB7" s="108">
        <v>-3</v>
      </c>
      <c r="AC7" s="107">
        <v>6</v>
      </c>
      <c r="AD7" s="109">
        <v>-1</v>
      </c>
      <c r="AE7" s="110">
        <v>4</v>
      </c>
      <c r="AF7" s="108">
        <v>-6</v>
      </c>
      <c r="AG7" s="107"/>
      <c r="AH7" s="109"/>
      <c r="AI7" s="110">
        <v>3</v>
      </c>
      <c r="AJ7" s="108">
        <v>-4</v>
      </c>
      <c r="AK7" s="107">
        <v>1</v>
      </c>
      <c r="AL7" s="109">
        <v>-4</v>
      </c>
      <c r="AM7" s="110">
        <v>3</v>
      </c>
      <c r="AN7" s="108">
        <v>-1</v>
      </c>
      <c r="AO7" s="107"/>
      <c r="AP7" s="111"/>
      <c r="AQ7" s="37"/>
      <c r="AR7" s="37"/>
      <c r="AS7" s="74"/>
      <c r="AT7" s="74"/>
      <c r="AU7" s="37"/>
      <c r="AV7" s="37"/>
      <c r="AW7" s="37"/>
      <c r="AY7" s="29">
        <f>SUM(E7:F7)</f>
        <v>1</v>
      </c>
      <c r="AZ7" s="30"/>
      <c r="BA7" s="30">
        <f>SUM(G7:H7)</f>
        <v>0</v>
      </c>
      <c r="BB7" s="31"/>
      <c r="BC7" s="29">
        <f>SUM(I7:J7)</f>
        <v>-1</v>
      </c>
      <c r="BD7" s="30"/>
      <c r="BE7" s="30">
        <f>SUM(K7:L7)</f>
        <v>0</v>
      </c>
      <c r="BF7" s="31"/>
      <c r="BG7" s="29">
        <f>SUM(M7:N7)</f>
        <v>-5</v>
      </c>
      <c r="BH7" s="30"/>
      <c r="BI7" s="30">
        <f>SUM(O7:P7)</f>
        <v>0</v>
      </c>
      <c r="BJ7" s="31"/>
      <c r="BK7" s="29">
        <f>SUM(Q7:R7)</f>
        <v>1</v>
      </c>
      <c r="BL7" s="30"/>
      <c r="BM7" s="30">
        <f>SUM(S7:T7)</f>
        <v>0</v>
      </c>
      <c r="BN7" s="31"/>
      <c r="BO7" s="29">
        <f>SUM(U7:V7)</f>
        <v>1</v>
      </c>
      <c r="BP7" s="30"/>
      <c r="BQ7" s="30">
        <f>SUM(W7:X7)</f>
        <v>0</v>
      </c>
      <c r="BR7" s="31"/>
      <c r="BS7" s="29">
        <f>SUM(Y7:Z7)</f>
        <v>36</v>
      </c>
      <c r="BT7" s="30"/>
      <c r="BU7" s="29">
        <f>SUM(AA7:AB7)</f>
        <v>4</v>
      </c>
      <c r="BV7" s="30"/>
      <c r="BW7" s="30">
        <f>SUM(AC7:AD7)</f>
        <v>5</v>
      </c>
      <c r="BX7" s="31"/>
      <c r="BY7" s="29">
        <f>SUM(AE7:AF7)</f>
        <v>-2</v>
      </c>
      <c r="BZ7" s="30"/>
      <c r="CA7" s="30">
        <f>SUM(AG7:AH7)</f>
        <v>0</v>
      </c>
      <c r="CB7" s="31"/>
      <c r="CC7" s="29">
        <f>SUM(AI7:AJ7)</f>
        <v>-1</v>
      </c>
      <c r="CD7" s="30"/>
      <c r="CE7" s="30">
        <f>SUM(AK7:AL7)</f>
        <v>-3</v>
      </c>
      <c r="CF7" s="31"/>
      <c r="CG7" s="29">
        <f>SUM(AM7:AN7)</f>
        <v>2</v>
      </c>
      <c r="CH7" s="30"/>
      <c r="CI7" s="30">
        <f>SUM(AO7:AP7)</f>
        <v>0</v>
      </c>
      <c r="CJ7" s="31"/>
      <c r="CK7" s="29">
        <f>SUM(AQ7:AR7)</f>
        <v>0</v>
      </c>
      <c r="CL7" s="30"/>
      <c r="CM7" s="30">
        <f>SUM(AS7:AT7)</f>
        <v>0</v>
      </c>
      <c r="CN7" s="31"/>
      <c r="CO7" s="29">
        <f>SUM(AU7:AW7)</f>
        <v>0</v>
      </c>
      <c r="CP7" s="30"/>
    </row>
    <row r="8" spans="1:94" s="9" customFormat="1" ht="10.5">
      <c r="A8" s="6"/>
      <c r="B8" s="32" t="s">
        <v>71</v>
      </c>
      <c r="C8" s="112">
        <f>COUNTIF(AY7:BR10,"&gt;0")</f>
        <v>10</v>
      </c>
      <c r="D8" s="113">
        <f>COUNTIF(AY7:BR10,"&lt;0")</f>
        <v>8</v>
      </c>
      <c r="E8" s="22">
        <v>3</v>
      </c>
      <c r="F8" s="23">
        <v>-2</v>
      </c>
      <c r="G8" s="24"/>
      <c r="H8" s="25"/>
      <c r="I8" s="22">
        <v>0</v>
      </c>
      <c r="J8" s="23">
        <v>-2</v>
      </c>
      <c r="K8" s="24"/>
      <c r="L8" s="25"/>
      <c r="M8" s="22">
        <v>12</v>
      </c>
      <c r="N8" s="23">
        <v>-9</v>
      </c>
      <c r="O8" s="24"/>
      <c r="P8" s="25"/>
      <c r="Q8" s="22">
        <v>1</v>
      </c>
      <c r="R8" s="23">
        <v>-4</v>
      </c>
      <c r="S8" s="24"/>
      <c r="T8" s="25"/>
      <c r="U8" s="22">
        <v>3</v>
      </c>
      <c r="V8" s="23">
        <v>-4</v>
      </c>
      <c r="W8" s="24"/>
      <c r="X8" s="25"/>
      <c r="Y8" s="114">
        <f>COUNTIF(BU7:CN10,"&gt;0")</f>
        <v>10</v>
      </c>
      <c r="Z8" s="115">
        <f>COUNTIF(BU7:CN10,"&lt;0")</f>
        <v>8</v>
      </c>
      <c r="AA8" s="24">
        <v>3</v>
      </c>
      <c r="AB8" s="23">
        <v>-1</v>
      </c>
      <c r="AC8" s="24">
        <v>6</v>
      </c>
      <c r="AD8" s="25">
        <v>-2</v>
      </c>
      <c r="AE8" s="22">
        <v>7</v>
      </c>
      <c r="AF8" s="23">
        <v>-1</v>
      </c>
      <c r="AG8" s="24"/>
      <c r="AH8" s="25"/>
      <c r="AI8" s="22">
        <v>7</v>
      </c>
      <c r="AJ8" s="23">
        <v>-6</v>
      </c>
      <c r="AK8" s="24"/>
      <c r="AL8" s="25"/>
      <c r="AM8" s="22">
        <v>6</v>
      </c>
      <c r="AN8" s="23">
        <v>-1</v>
      </c>
      <c r="AO8" s="24"/>
      <c r="AP8" s="116"/>
      <c r="AQ8" s="37"/>
      <c r="AR8" s="37"/>
      <c r="AS8" s="74"/>
      <c r="AT8" s="74"/>
      <c r="AU8" s="37"/>
      <c r="AV8" s="37"/>
      <c r="AW8" s="37"/>
      <c r="AY8" s="36">
        <f>SUM(E8:F8)</f>
        <v>1</v>
      </c>
      <c r="AZ8" s="37"/>
      <c r="BA8" s="37">
        <f>SUM(G8:H8)</f>
        <v>0</v>
      </c>
      <c r="BB8" s="38"/>
      <c r="BC8" s="36">
        <f>SUM(I8:J8)</f>
        <v>-2</v>
      </c>
      <c r="BD8" s="37"/>
      <c r="BE8" s="37">
        <f>SUM(K8:L8)</f>
        <v>0</v>
      </c>
      <c r="BF8" s="38"/>
      <c r="BG8" s="36">
        <f>SUM(M8:N8)</f>
        <v>3</v>
      </c>
      <c r="BH8" s="37"/>
      <c r="BI8" s="37">
        <f>SUM(O8:P8)</f>
        <v>0</v>
      </c>
      <c r="BJ8" s="38"/>
      <c r="BK8" s="36">
        <f>SUM(Q8:R8)</f>
        <v>-3</v>
      </c>
      <c r="BL8" s="37"/>
      <c r="BM8" s="37">
        <f>SUM(S8:T8)</f>
        <v>0</v>
      </c>
      <c r="BN8" s="38"/>
      <c r="BO8" s="36">
        <f>SUM(U8:V8)</f>
        <v>-1</v>
      </c>
      <c r="BP8" s="37"/>
      <c r="BQ8" s="37">
        <f>SUM(W8:X8)</f>
        <v>0</v>
      </c>
      <c r="BR8" s="38"/>
      <c r="BS8" s="36">
        <f>SUM(Y8:Z8)</f>
        <v>18</v>
      </c>
      <c r="BT8" s="37"/>
      <c r="BU8" s="36">
        <f>SUM(AA8:AB8)</f>
        <v>2</v>
      </c>
      <c r="BV8" s="37"/>
      <c r="BW8" s="37">
        <f>SUM(AC8:AD8)</f>
        <v>4</v>
      </c>
      <c r="BX8" s="38"/>
      <c r="BY8" s="36">
        <f>SUM(AE8:AF8)</f>
        <v>6</v>
      </c>
      <c r="BZ8" s="37"/>
      <c r="CA8" s="37">
        <f>SUM(AG8:AH8)</f>
        <v>0</v>
      </c>
      <c r="CB8" s="38"/>
      <c r="CC8" s="36">
        <f>SUM(AI8:AJ8)</f>
        <v>1</v>
      </c>
      <c r="CD8" s="37"/>
      <c r="CE8" s="37">
        <f>SUM(AK8:AL8)</f>
        <v>0</v>
      </c>
      <c r="CF8" s="38"/>
      <c r="CG8" s="36">
        <f>SUM(AM8:AN8)</f>
        <v>5</v>
      </c>
      <c r="CH8" s="37"/>
      <c r="CI8" s="37">
        <f>SUM(AO8:AP8)</f>
        <v>0</v>
      </c>
      <c r="CJ8" s="38"/>
      <c r="CK8" s="36">
        <f>SUM(AQ8:AR8)</f>
        <v>0</v>
      </c>
      <c r="CL8" s="37"/>
      <c r="CM8" s="37">
        <f>SUM(AS8:AT8)</f>
        <v>0</v>
      </c>
      <c r="CN8" s="38"/>
      <c r="CO8" s="36">
        <f>SUM(AU8:AW8)</f>
        <v>0</v>
      </c>
      <c r="CP8" s="37"/>
    </row>
    <row r="9" spans="1:94" s="9" customFormat="1" ht="10.5">
      <c r="A9" s="6"/>
      <c r="B9" s="32">
        <f>C7+D7+Y7+Z7</f>
        <v>72</v>
      </c>
      <c r="C9" s="117">
        <f>COUNTIF(AY30:BB47,"&lt;0")</f>
        <v>13</v>
      </c>
      <c r="D9" s="118">
        <f>COUNTIF(AY30:BB47,"&gt;0")</f>
        <v>5</v>
      </c>
      <c r="E9" s="22">
        <v>2</v>
      </c>
      <c r="F9" s="23">
        <v>-8</v>
      </c>
      <c r="G9" s="24"/>
      <c r="H9" s="25"/>
      <c r="I9" s="22">
        <v>8</v>
      </c>
      <c r="J9" s="23" t="s">
        <v>73</v>
      </c>
      <c r="K9" s="24"/>
      <c r="L9" s="25"/>
      <c r="M9" s="22">
        <v>2</v>
      </c>
      <c r="N9" s="23">
        <v>-1</v>
      </c>
      <c r="O9" s="24"/>
      <c r="P9" s="25"/>
      <c r="Q9" s="22">
        <v>8</v>
      </c>
      <c r="R9" s="23" t="s">
        <v>73</v>
      </c>
      <c r="S9" s="24"/>
      <c r="T9" s="25"/>
      <c r="U9" s="22">
        <v>8</v>
      </c>
      <c r="V9" s="23">
        <v>-3</v>
      </c>
      <c r="W9" s="24"/>
      <c r="X9" s="25"/>
      <c r="Y9" s="119">
        <f>COUNTIF(AY51:BB66,"&lt;0")</f>
        <v>13</v>
      </c>
      <c r="Z9" s="120">
        <f>COUNTIF(AY51:BB66,"&gt;0")</f>
        <v>5</v>
      </c>
      <c r="AA9" s="24">
        <v>2</v>
      </c>
      <c r="AB9" s="23">
        <v>-4</v>
      </c>
      <c r="AC9" s="24"/>
      <c r="AD9" s="25"/>
      <c r="AE9" s="22">
        <v>4</v>
      </c>
      <c r="AF9" s="23">
        <v>-8</v>
      </c>
      <c r="AG9" s="24"/>
      <c r="AH9" s="25"/>
      <c r="AI9" s="22">
        <v>5</v>
      </c>
      <c r="AJ9" s="23">
        <v>-6</v>
      </c>
      <c r="AK9" s="24"/>
      <c r="AL9" s="25"/>
      <c r="AM9" s="22">
        <v>1</v>
      </c>
      <c r="AN9" s="23">
        <v>-4</v>
      </c>
      <c r="AO9" s="24"/>
      <c r="AP9" s="116"/>
      <c r="AQ9" s="37"/>
      <c r="AR9" s="37"/>
      <c r="AS9" s="74"/>
      <c r="AT9" s="74"/>
      <c r="AU9" s="37"/>
      <c r="AV9" s="37"/>
      <c r="AW9" s="37"/>
      <c r="AY9" s="37">
        <f>SUM(E9:F9)</f>
        <v>-6</v>
      </c>
      <c r="AZ9" s="37"/>
      <c r="BA9" s="37">
        <f>SUM(G9:H9)</f>
        <v>0</v>
      </c>
      <c r="BB9" s="37"/>
      <c r="BC9" s="37">
        <f>SUM(I9:J9)</f>
        <v>8</v>
      </c>
      <c r="BD9" s="37"/>
      <c r="BE9" s="37">
        <f>SUM(K9:L9)</f>
        <v>0</v>
      </c>
      <c r="BF9" s="37"/>
      <c r="BG9" s="37">
        <f>SUM(M9:N9)</f>
        <v>1</v>
      </c>
      <c r="BH9" s="37"/>
      <c r="BI9" s="37">
        <f>SUM(O9:P9)</f>
        <v>0</v>
      </c>
      <c r="BJ9" s="37"/>
      <c r="BK9" s="37">
        <f>SUM(Q9:R9)</f>
        <v>8</v>
      </c>
      <c r="BL9" s="37"/>
      <c r="BM9" s="37">
        <f>SUM(S9:T9)</f>
        <v>0</v>
      </c>
      <c r="BN9" s="37"/>
      <c r="BO9" s="37">
        <f>SUM(U9:V9)</f>
        <v>5</v>
      </c>
      <c r="BP9" s="37"/>
      <c r="BQ9" s="37">
        <f>SUM(W9:X9)</f>
        <v>0</v>
      </c>
      <c r="BR9" s="37"/>
      <c r="BS9" s="37">
        <f>SUM(Y9:Z9)</f>
        <v>18</v>
      </c>
      <c r="BT9" s="37"/>
      <c r="BU9" s="37">
        <f>SUM(AA9:AB9)</f>
        <v>-2</v>
      </c>
      <c r="BV9" s="37"/>
      <c r="BW9" s="37">
        <f>SUM(AC9:AD9)</f>
        <v>0</v>
      </c>
      <c r="BX9" s="37"/>
      <c r="BY9" s="37">
        <f>SUM(AE9:AF9)</f>
        <v>-4</v>
      </c>
      <c r="BZ9" s="37"/>
      <c r="CA9" s="37">
        <f>SUM(AG9:AH9)</f>
        <v>0</v>
      </c>
      <c r="CB9" s="37"/>
      <c r="CC9" s="37">
        <f>SUM(AI9:AJ9)</f>
        <v>-1</v>
      </c>
      <c r="CD9" s="37"/>
      <c r="CE9" s="37">
        <f>SUM(AK9:AL9)</f>
        <v>0</v>
      </c>
      <c r="CF9" s="37"/>
      <c r="CG9" s="37">
        <f>SUM(AM9:AN9)</f>
        <v>-3</v>
      </c>
      <c r="CH9" s="37"/>
      <c r="CI9" s="37">
        <f>SUM(AO9:AP9)</f>
        <v>0</v>
      </c>
      <c r="CJ9" s="37"/>
      <c r="CK9" s="37">
        <f>SUM(AQ9:AR9)</f>
        <v>0</v>
      </c>
      <c r="CL9" s="37"/>
      <c r="CM9" s="37">
        <f>SUM(AS9:AT9)</f>
        <v>0</v>
      </c>
      <c r="CN9" s="37"/>
      <c r="CO9" s="37">
        <f>SUM(AU9:AW9)</f>
        <v>0</v>
      </c>
      <c r="CP9" s="37"/>
    </row>
    <row r="10" spans="1:94" s="9" customFormat="1" ht="10.5">
      <c r="A10" s="6"/>
      <c r="B10" s="70"/>
      <c r="C10" s="121"/>
      <c r="D10" s="122"/>
      <c r="E10" s="50"/>
      <c r="F10" s="49"/>
      <c r="G10" s="50"/>
      <c r="H10" s="51"/>
      <c r="I10" s="50">
        <v>0</v>
      </c>
      <c r="J10" s="49">
        <v>-6</v>
      </c>
      <c r="K10" s="50"/>
      <c r="L10" s="51"/>
      <c r="M10" s="50"/>
      <c r="N10" s="49"/>
      <c r="O10" s="50"/>
      <c r="P10" s="51"/>
      <c r="Q10" s="50">
        <v>11</v>
      </c>
      <c r="R10" s="49">
        <v>-4</v>
      </c>
      <c r="S10" s="50"/>
      <c r="T10" s="51"/>
      <c r="U10" s="50">
        <v>0</v>
      </c>
      <c r="V10" s="49">
        <v>-1</v>
      </c>
      <c r="W10" s="50"/>
      <c r="X10" s="51"/>
      <c r="Y10" s="123"/>
      <c r="Z10" s="122"/>
      <c r="AA10" s="50">
        <v>3</v>
      </c>
      <c r="AB10" s="49">
        <v>-1</v>
      </c>
      <c r="AC10" s="50"/>
      <c r="AD10" s="51"/>
      <c r="AE10" s="50"/>
      <c r="AF10" s="49"/>
      <c r="AG10" s="50"/>
      <c r="AH10" s="51"/>
      <c r="AI10" s="50">
        <v>6</v>
      </c>
      <c r="AJ10" s="49">
        <v>-7</v>
      </c>
      <c r="AK10" s="50"/>
      <c r="AL10" s="51"/>
      <c r="AM10" s="50">
        <v>8</v>
      </c>
      <c r="AN10" s="49">
        <v>-2</v>
      </c>
      <c r="AO10" s="50"/>
      <c r="AP10" s="124"/>
      <c r="AQ10" s="37"/>
      <c r="AR10" s="37"/>
      <c r="AS10" s="74"/>
      <c r="AT10" s="74"/>
      <c r="AU10" s="37"/>
      <c r="AV10" s="37"/>
      <c r="AW10" s="37"/>
      <c r="AY10" s="54">
        <f>SUM(E10:F10)</f>
        <v>0</v>
      </c>
      <c r="AZ10" s="42"/>
      <c r="BA10" s="42">
        <f>SUM(G10:H10)</f>
        <v>0</v>
      </c>
      <c r="BB10" s="55"/>
      <c r="BC10" s="54">
        <f>SUM(I10:J10)</f>
        <v>-6</v>
      </c>
      <c r="BD10" s="42"/>
      <c r="BE10" s="42">
        <f>SUM(K10:L10)</f>
        <v>0</v>
      </c>
      <c r="BF10" s="55"/>
      <c r="BG10" s="54">
        <f>SUM(M10:N10)</f>
        <v>0</v>
      </c>
      <c r="BH10" s="42"/>
      <c r="BI10" s="42">
        <f>SUM(O10:P10)</f>
        <v>0</v>
      </c>
      <c r="BJ10" s="55"/>
      <c r="BK10" s="54">
        <f>SUM(Q10:R10)</f>
        <v>7</v>
      </c>
      <c r="BL10" s="42"/>
      <c r="BM10" s="42">
        <f>SUM(S10:T10)</f>
        <v>0</v>
      </c>
      <c r="BN10" s="55"/>
      <c r="BO10" s="54">
        <f>SUM(U10:V10)</f>
        <v>-1</v>
      </c>
      <c r="BP10" s="42"/>
      <c r="BQ10" s="42">
        <f>SUM(W10:X10)</f>
        <v>0</v>
      </c>
      <c r="BR10" s="55"/>
      <c r="BS10" s="54">
        <f>SUM(Y10:Z10)</f>
        <v>0</v>
      </c>
      <c r="BT10" s="42"/>
      <c r="BU10" s="54">
        <f>SUM(AA10:AB10)</f>
        <v>2</v>
      </c>
      <c r="BV10" s="42"/>
      <c r="BW10" s="42">
        <f>SUM(AC10:AD10)</f>
        <v>0</v>
      </c>
      <c r="BX10" s="55"/>
      <c r="BY10" s="54">
        <f>SUM(AE10:AF10)</f>
        <v>0</v>
      </c>
      <c r="BZ10" s="42"/>
      <c r="CA10" s="42">
        <f>SUM(AG10:AH10)</f>
        <v>0</v>
      </c>
      <c r="CB10" s="55"/>
      <c r="CC10" s="54">
        <f>SUM(AI10:AJ10)</f>
        <v>-1</v>
      </c>
      <c r="CD10" s="42"/>
      <c r="CE10" s="42">
        <f>SUM(AK10:AL10)</f>
        <v>0</v>
      </c>
      <c r="CF10" s="55"/>
      <c r="CG10" s="54">
        <f>SUM(AM10:AN10)</f>
        <v>6</v>
      </c>
      <c r="CH10" s="42"/>
      <c r="CI10" s="42">
        <f>SUM(AO10:AP10)</f>
        <v>0</v>
      </c>
      <c r="CJ10" s="55"/>
      <c r="CK10" s="54">
        <f>SUM(AQ10:AR10)</f>
        <v>0</v>
      </c>
      <c r="CL10" s="42"/>
      <c r="CM10" s="42">
        <f>SUM(AS10:AT10)</f>
        <v>0</v>
      </c>
      <c r="CN10" s="55"/>
      <c r="CO10" s="54">
        <f>SUM(AU10:AW10)</f>
        <v>0</v>
      </c>
      <c r="CP10" s="42"/>
    </row>
    <row r="11" spans="1:94" s="9" customFormat="1" ht="10.5">
      <c r="A11" s="6"/>
      <c r="B11" s="7" t="s">
        <v>36</v>
      </c>
      <c r="C11" s="125">
        <f>SUM(C12:C13)</f>
        <v>22</v>
      </c>
      <c r="D11" s="105">
        <f>SUM(D12:D13)</f>
        <v>19</v>
      </c>
      <c r="E11" s="22">
        <v>13</v>
      </c>
      <c r="F11" s="23">
        <v>-2</v>
      </c>
      <c r="G11" s="24"/>
      <c r="H11" s="25"/>
      <c r="I11" s="22">
        <v>2</v>
      </c>
      <c r="J11" s="23">
        <v>-5</v>
      </c>
      <c r="K11" s="24"/>
      <c r="L11" s="25"/>
      <c r="M11" s="22">
        <v>2</v>
      </c>
      <c r="N11" s="23" t="s">
        <v>73</v>
      </c>
      <c r="O11" s="24"/>
      <c r="P11" s="25"/>
      <c r="Q11" s="22">
        <v>5</v>
      </c>
      <c r="R11" s="23">
        <v>-1</v>
      </c>
      <c r="S11" s="24">
        <v>4</v>
      </c>
      <c r="T11" s="25">
        <v>-5</v>
      </c>
      <c r="U11" s="22">
        <v>4</v>
      </c>
      <c r="V11" s="23">
        <v>-5</v>
      </c>
      <c r="W11" s="24"/>
      <c r="X11" s="25"/>
      <c r="Y11" s="96">
        <f>SUM(Y12:Y13)</f>
        <v>17</v>
      </c>
      <c r="Z11" s="126">
        <f>SUM(Z12:Z13)</f>
        <v>14</v>
      </c>
      <c r="AA11" s="24">
        <v>3</v>
      </c>
      <c r="AB11" s="23">
        <v>-1</v>
      </c>
      <c r="AC11" s="24"/>
      <c r="AD11" s="25"/>
      <c r="AE11" s="22">
        <v>6</v>
      </c>
      <c r="AF11" s="23" t="s">
        <v>73</v>
      </c>
      <c r="AG11" s="24">
        <v>2</v>
      </c>
      <c r="AH11" s="25">
        <v>-7</v>
      </c>
      <c r="AI11" s="22">
        <v>4</v>
      </c>
      <c r="AJ11" s="23">
        <v>-5</v>
      </c>
      <c r="AK11" s="24"/>
      <c r="AL11" s="25"/>
      <c r="AM11" s="22">
        <v>3</v>
      </c>
      <c r="AN11" s="23">
        <v>-2</v>
      </c>
      <c r="AO11" s="24"/>
      <c r="AP11" s="116"/>
      <c r="AQ11" s="37"/>
      <c r="AR11" s="37"/>
      <c r="AS11" s="37"/>
      <c r="AT11" s="74"/>
      <c r="AU11" s="37"/>
      <c r="AV11" s="37"/>
      <c r="AW11" s="37"/>
      <c r="AY11" s="29">
        <f>SUM(E11:F11)</f>
        <v>11</v>
      </c>
      <c r="AZ11" s="30"/>
      <c r="BA11" s="30">
        <f>SUM(G11:H11)</f>
        <v>0</v>
      </c>
      <c r="BB11" s="31"/>
      <c r="BC11" s="29">
        <f>SUM(I11:J11)</f>
        <v>-3</v>
      </c>
      <c r="BD11" s="30"/>
      <c r="BE11" s="30">
        <f>SUM(K11:L11)</f>
        <v>0</v>
      </c>
      <c r="BF11" s="31"/>
      <c r="BG11" s="29">
        <f>SUM(M11:N11)</f>
        <v>2</v>
      </c>
      <c r="BH11" s="30"/>
      <c r="BI11" s="30">
        <f>SUM(O11:P11)</f>
        <v>0</v>
      </c>
      <c r="BJ11" s="31"/>
      <c r="BK11" s="29">
        <f>SUM(Q11:R11)</f>
        <v>4</v>
      </c>
      <c r="BL11" s="30"/>
      <c r="BM11" s="30">
        <f>SUM(S11:T11)</f>
        <v>-1</v>
      </c>
      <c r="BN11" s="31"/>
      <c r="BO11" s="29">
        <f>SUM(U11:V11)</f>
        <v>-1</v>
      </c>
      <c r="BP11" s="30"/>
      <c r="BQ11" s="30">
        <f>SUM(W11:X11)</f>
        <v>0</v>
      </c>
      <c r="BR11" s="31"/>
      <c r="BS11" s="29">
        <f>SUM(Y11:Z11)</f>
        <v>31</v>
      </c>
      <c r="BT11" s="30"/>
      <c r="BU11" s="29">
        <f>SUM(AA11:AB11)</f>
        <v>2</v>
      </c>
      <c r="BV11" s="30"/>
      <c r="BW11" s="30">
        <f>SUM(AC11:AD11)</f>
        <v>0</v>
      </c>
      <c r="BX11" s="31"/>
      <c r="BY11" s="29">
        <f>SUM(AE11:AF11)</f>
        <v>6</v>
      </c>
      <c r="BZ11" s="30"/>
      <c r="CA11" s="30">
        <f>SUM(AG11:AH11)</f>
        <v>-5</v>
      </c>
      <c r="CB11" s="31"/>
      <c r="CC11" s="29">
        <f>SUM(AI11:AJ11)</f>
        <v>-1</v>
      </c>
      <c r="CD11" s="30"/>
      <c r="CE11" s="30">
        <f>SUM(AK11:AL11)</f>
        <v>0</v>
      </c>
      <c r="CF11" s="31"/>
      <c r="CG11" s="29">
        <f>SUM(AM11:AN11)</f>
        <v>1</v>
      </c>
      <c r="CH11" s="30"/>
      <c r="CI11" s="30">
        <f>SUM(AO11:AP11)</f>
        <v>0</v>
      </c>
      <c r="CJ11" s="31"/>
      <c r="CK11" s="29">
        <f>SUM(AQ11:AR11)</f>
        <v>0</v>
      </c>
      <c r="CL11" s="30"/>
      <c r="CM11" s="30">
        <f>SUM(AS11:AT11)</f>
        <v>0</v>
      </c>
      <c r="CN11" s="31"/>
      <c r="CO11" s="29">
        <f>SUM(AU11:AW11)</f>
        <v>0</v>
      </c>
      <c r="CP11" s="30"/>
    </row>
    <row r="12" spans="1:94" s="9" customFormat="1" ht="10.5">
      <c r="A12" s="6"/>
      <c r="B12" s="32" t="s">
        <v>75</v>
      </c>
      <c r="C12" s="112">
        <f>COUNTIF(AY11:BR14,"&gt;0")</f>
        <v>12</v>
      </c>
      <c r="D12" s="113">
        <f>COUNTIF(AY11:BR14,"&lt;0")</f>
        <v>10</v>
      </c>
      <c r="E12" s="22">
        <v>6</v>
      </c>
      <c r="F12" s="23">
        <v>-3</v>
      </c>
      <c r="G12" s="24"/>
      <c r="H12" s="25"/>
      <c r="I12" s="22">
        <v>3</v>
      </c>
      <c r="J12" s="23">
        <v>-2</v>
      </c>
      <c r="K12" s="24"/>
      <c r="L12" s="25"/>
      <c r="M12" s="22">
        <v>7</v>
      </c>
      <c r="N12" s="23">
        <v>-4</v>
      </c>
      <c r="O12" s="24"/>
      <c r="P12" s="25"/>
      <c r="Q12" s="22">
        <v>8</v>
      </c>
      <c r="R12" s="23">
        <v>-5</v>
      </c>
      <c r="S12" s="24">
        <v>1</v>
      </c>
      <c r="T12" s="25">
        <v>-3</v>
      </c>
      <c r="U12" s="22">
        <v>13</v>
      </c>
      <c r="V12" s="23">
        <v>-1</v>
      </c>
      <c r="W12" s="24"/>
      <c r="X12" s="25"/>
      <c r="Y12" s="114">
        <f>COUNTIF(BU11:CN14,"&gt;0")</f>
        <v>7</v>
      </c>
      <c r="Z12" s="115">
        <f>COUNTIF(BU11:CN14,"&lt;0")</f>
        <v>7</v>
      </c>
      <c r="AA12" s="24">
        <v>2</v>
      </c>
      <c r="AB12" s="23">
        <v>-6</v>
      </c>
      <c r="AC12" s="24"/>
      <c r="AD12" s="25"/>
      <c r="AE12" s="22">
        <v>3</v>
      </c>
      <c r="AF12" s="23">
        <v>-8</v>
      </c>
      <c r="AG12" s="24">
        <v>4</v>
      </c>
      <c r="AH12" s="25">
        <v>-1</v>
      </c>
      <c r="AI12" s="22">
        <v>7</v>
      </c>
      <c r="AJ12" s="23">
        <v>-4</v>
      </c>
      <c r="AK12" s="24"/>
      <c r="AL12" s="25"/>
      <c r="AM12" s="22">
        <v>3</v>
      </c>
      <c r="AN12" s="23">
        <v>-4</v>
      </c>
      <c r="AO12" s="24"/>
      <c r="AP12" s="116"/>
      <c r="AQ12" s="37"/>
      <c r="AR12" s="37"/>
      <c r="AS12" s="37"/>
      <c r="AT12" s="74"/>
      <c r="AU12" s="37"/>
      <c r="AV12" s="37"/>
      <c r="AW12" s="37"/>
      <c r="AY12" s="36">
        <f>SUM(E12:F12)</f>
        <v>3</v>
      </c>
      <c r="AZ12" s="37"/>
      <c r="BA12" s="37">
        <f>SUM(G12:H12)</f>
        <v>0</v>
      </c>
      <c r="BB12" s="38"/>
      <c r="BC12" s="36">
        <f>SUM(I12:J12)</f>
        <v>1</v>
      </c>
      <c r="BD12" s="37"/>
      <c r="BE12" s="37">
        <f>SUM(K12:L12)</f>
        <v>0</v>
      </c>
      <c r="BF12" s="38"/>
      <c r="BG12" s="36">
        <f>SUM(M12:N12)</f>
        <v>3</v>
      </c>
      <c r="BH12" s="37"/>
      <c r="BI12" s="37">
        <f>SUM(O12:P12)</f>
        <v>0</v>
      </c>
      <c r="BJ12" s="38"/>
      <c r="BK12" s="36">
        <f>SUM(Q12:R12)</f>
        <v>3</v>
      </c>
      <c r="BL12" s="37"/>
      <c r="BM12" s="37">
        <f>SUM(S12:T12)</f>
        <v>-2</v>
      </c>
      <c r="BN12" s="38"/>
      <c r="BO12" s="36">
        <f>SUM(U12:V12)</f>
        <v>12</v>
      </c>
      <c r="BP12" s="37"/>
      <c r="BQ12" s="37">
        <f>SUM(W12:X12)</f>
        <v>0</v>
      </c>
      <c r="BR12" s="38"/>
      <c r="BS12" s="36">
        <f>SUM(Y12:Z12)</f>
        <v>14</v>
      </c>
      <c r="BT12" s="37"/>
      <c r="BU12" s="36">
        <f>SUM(AA12:AB12)</f>
        <v>-4</v>
      </c>
      <c r="BV12" s="37"/>
      <c r="BW12" s="37">
        <f>SUM(AC12:AD12)</f>
        <v>0</v>
      </c>
      <c r="BX12" s="38"/>
      <c r="BY12" s="36">
        <f>SUM(AE12:AF12)</f>
        <v>-5</v>
      </c>
      <c r="BZ12" s="37"/>
      <c r="CA12" s="37">
        <f>SUM(AG12:AH12)</f>
        <v>3</v>
      </c>
      <c r="CB12" s="38"/>
      <c r="CC12" s="36">
        <f>SUM(AI12:AJ12)</f>
        <v>3</v>
      </c>
      <c r="CD12" s="37"/>
      <c r="CE12" s="37">
        <f>SUM(AK12:AL12)</f>
        <v>0</v>
      </c>
      <c r="CF12" s="38"/>
      <c r="CG12" s="36">
        <f>SUM(AM12:AN12)</f>
        <v>-1</v>
      </c>
      <c r="CH12" s="37"/>
      <c r="CI12" s="37">
        <f>SUM(AO12:AP12)</f>
        <v>0</v>
      </c>
      <c r="CJ12" s="38"/>
      <c r="CK12" s="36">
        <f>SUM(AQ12:AR12)</f>
        <v>0</v>
      </c>
      <c r="CL12" s="37"/>
      <c r="CM12" s="37">
        <f>SUM(AS12:AT12)</f>
        <v>0</v>
      </c>
      <c r="CN12" s="38"/>
      <c r="CO12" s="36">
        <f>SUM(AU12:AW12)</f>
        <v>0</v>
      </c>
      <c r="CP12" s="37"/>
    </row>
    <row r="13" spans="1:94" s="9" customFormat="1" ht="10.5">
      <c r="A13" s="6"/>
      <c r="B13" s="32">
        <f>C11+D11+Y11+Z11</f>
        <v>72</v>
      </c>
      <c r="C13" s="117">
        <f>COUNTIF(BC30:BF47,"&lt;0")</f>
        <v>10</v>
      </c>
      <c r="D13" s="118">
        <f>COUNTIF(BC30:BF47,"&gt;0")</f>
        <v>9</v>
      </c>
      <c r="E13" s="22">
        <v>4</v>
      </c>
      <c r="F13" s="23">
        <v>-5</v>
      </c>
      <c r="G13" s="24"/>
      <c r="H13" s="25"/>
      <c r="I13" s="22">
        <v>5</v>
      </c>
      <c r="J13" s="23">
        <v>-3</v>
      </c>
      <c r="K13" s="24"/>
      <c r="L13" s="25"/>
      <c r="M13" s="22">
        <v>3</v>
      </c>
      <c r="N13" s="23">
        <v>-7</v>
      </c>
      <c r="O13" s="24"/>
      <c r="P13" s="25"/>
      <c r="Q13" s="22">
        <v>5</v>
      </c>
      <c r="R13" s="23">
        <v>-4</v>
      </c>
      <c r="S13" s="24">
        <v>1</v>
      </c>
      <c r="T13" s="25">
        <v>-6</v>
      </c>
      <c r="U13" s="22">
        <v>2</v>
      </c>
      <c r="V13" s="23">
        <v>-5</v>
      </c>
      <c r="W13" s="24"/>
      <c r="X13" s="25"/>
      <c r="Y13" s="119">
        <f>COUNTIF(BC51:BF66,"&lt;0")</f>
        <v>10</v>
      </c>
      <c r="Z13" s="120">
        <f>COUNTIF(BC51:BF66,"&gt;0")</f>
        <v>7</v>
      </c>
      <c r="AA13" s="24">
        <v>4</v>
      </c>
      <c r="AB13" s="23">
        <v>-5</v>
      </c>
      <c r="AC13" s="24"/>
      <c r="AD13" s="25"/>
      <c r="AE13" s="22">
        <v>5</v>
      </c>
      <c r="AF13" s="23">
        <v>-6</v>
      </c>
      <c r="AG13" s="24"/>
      <c r="AH13" s="25"/>
      <c r="AI13" s="22">
        <v>3</v>
      </c>
      <c r="AJ13" s="23">
        <v>-1</v>
      </c>
      <c r="AK13" s="24"/>
      <c r="AL13" s="25"/>
      <c r="AM13" s="22"/>
      <c r="AN13" s="23"/>
      <c r="AO13" s="24"/>
      <c r="AP13" s="116"/>
      <c r="AQ13" s="37"/>
      <c r="AR13" s="37"/>
      <c r="AS13" s="37"/>
      <c r="AT13" s="74"/>
      <c r="AU13" s="37"/>
      <c r="AV13" s="37"/>
      <c r="AW13" s="37"/>
      <c r="AY13" s="54">
        <f>SUM(E13:F13)</f>
        <v>-1</v>
      </c>
      <c r="AZ13" s="42"/>
      <c r="BA13" s="42">
        <f>SUM(G13:H13)</f>
        <v>0</v>
      </c>
      <c r="BB13" s="55"/>
      <c r="BC13" s="54">
        <f>SUM(I13:J13)</f>
        <v>2</v>
      </c>
      <c r="BD13" s="42"/>
      <c r="BE13" s="42">
        <f>SUM(K13:L13)</f>
        <v>0</v>
      </c>
      <c r="BF13" s="55"/>
      <c r="BG13" s="54">
        <f>SUM(M13:N13)</f>
        <v>-4</v>
      </c>
      <c r="BH13" s="42"/>
      <c r="BI13" s="42">
        <f>SUM(O13:P13)</f>
        <v>0</v>
      </c>
      <c r="BJ13" s="55"/>
      <c r="BK13" s="54">
        <f>SUM(Q13:R13)</f>
        <v>1</v>
      </c>
      <c r="BL13" s="42"/>
      <c r="BM13" s="42">
        <f>SUM(S13:T13)</f>
        <v>-5</v>
      </c>
      <c r="BN13" s="55"/>
      <c r="BO13" s="54">
        <f>SUM(U13:V13)</f>
        <v>-3</v>
      </c>
      <c r="BP13" s="42"/>
      <c r="BQ13" s="42">
        <f>SUM(W13:X13)</f>
        <v>0</v>
      </c>
      <c r="BR13" s="55"/>
      <c r="BS13" s="54">
        <f>SUM(Y13:Z13)</f>
        <v>17</v>
      </c>
      <c r="BT13" s="42"/>
      <c r="BU13" s="54">
        <f>SUM(AA13:AB13)</f>
        <v>-1</v>
      </c>
      <c r="BV13" s="42"/>
      <c r="BW13" s="42">
        <f>SUM(AC13:AD13)</f>
        <v>0</v>
      </c>
      <c r="BX13" s="55"/>
      <c r="BY13" s="54">
        <f>SUM(AE13:AF13)</f>
        <v>-1</v>
      </c>
      <c r="BZ13" s="42"/>
      <c r="CA13" s="42">
        <f>SUM(AG13:AH13)</f>
        <v>0</v>
      </c>
      <c r="CB13" s="55"/>
      <c r="CC13" s="54">
        <f>SUM(AI13:AJ13)</f>
        <v>2</v>
      </c>
      <c r="CD13" s="42"/>
      <c r="CE13" s="42">
        <f>SUM(AK13:AL13)</f>
        <v>0</v>
      </c>
      <c r="CF13" s="55"/>
      <c r="CG13" s="54">
        <f>SUM(AM13:AN13)</f>
        <v>0</v>
      </c>
      <c r="CH13" s="42"/>
      <c r="CI13" s="42">
        <f>SUM(AO13:AP13)</f>
        <v>0</v>
      </c>
      <c r="CJ13" s="55"/>
      <c r="CK13" s="54">
        <f>SUM(AQ13:AR13)</f>
        <v>0</v>
      </c>
      <c r="CL13" s="42"/>
      <c r="CM13" s="42">
        <f>SUM(AS13:AT13)</f>
        <v>0</v>
      </c>
      <c r="CN13" s="55"/>
      <c r="CO13" s="54">
        <f>SUM(AU13:AW13)</f>
        <v>0</v>
      </c>
      <c r="CP13" s="42"/>
    </row>
    <row r="14" spans="1:94" s="9" customFormat="1" ht="10.5">
      <c r="A14" s="6"/>
      <c r="B14" s="70"/>
      <c r="C14" s="121"/>
      <c r="D14" s="122"/>
      <c r="E14" s="50">
        <v>2</v>
      </c>
      <c r="F14" s="49">
        <v>-1</v>
      </c>
      <c r="G14" s="50"/>
      <c r="H14" s="51"/>
      <c r="I14" s="50">
        <v>5</v>
      </c>
      <c r="J14" s="49">
        <v>-6</v>
      </c>
      <c r="K14" s="50"/>
      <c r="L14" s="51"/>
      <c r="M14" s="50">
        <v>9</v>
      </c>
      <c r="N14" s="49">
        <v>-7</v>
      </c>
      <c r="O14" s="50"/>
      <c r="P14" s="51"/>
      <c r="Q14" s="50">
        <v>1</v>
      </c>
      <c r="R14" s="49">
        <v>-2</v>
      </c>
      <c r="S14" s="50"/>
      <c r="T14" s="51"/>
      <c r="U14" s="50"/>
      <c r="V14" s="49"/>
      <c r="W14" s="50"/>
      <c r="X14" s="51"/>
      <c r="Y14" s="123"/>
      <c r="Z14" s="122"/>
      <c r="AA14" s="50"/>
      <c r="AB14" s="49"/>
      <c r="AC14" s="50"/>
      <c r="AD14" s="51"/>
      <c r="AE14" s="50">
        <v>3</v>
      </c>
      <c r="AF14" s="49" t="s">
        <v>73</v>
      </c>
      <c r="AG14" s="50"/>
      <c r="AH14" s="51"/>
      <c r="AI14" s="50"/>
      <c r="AJ14" s="49"/>
      <c r="AK14" s="50"/>
      <c r="AL14" s="51"/>
      <c r="AM14" s="50"/>
      <c r="AN14" s="49"/>
      <c r="AO14" s="50"/>
      <c r="AP14" s="124"/>
      <c r="AQ14" s="37"/>
      <c r="AR14" s="37"/>
      <c r="AS14" s="37"/>
      <c r="AT14" s="74"/>
      <c r="AU14" s="37"/>
      <c r="AV14" s="37"/>
      <c r="AW14" s="37"/>
      <c r="AY14" s="54">
        <f>SUM(E14:F14)</f>
        <v>1</v>
      </c>
      <c r="AZ14" s="42"/>
      <c r="BA14" s="42">
        <f>SUM(G14:H14)</f>
        <v>0</v>
      </c>
      <c r="BB14" s="55"/>
      <c r="BC14" s="54">
        <f>SUM(I14:J14)</f>
        <v>-1</v>
      </c>
      <c r="BD14" s="42"/>
      <c r="BE14" s="42">
        <f>SUM(K14:L14)</f>
        <v>0</v>
      </c>
      <c r="BF14" s="55"/>
      <c r="BG14" s="54">
        <f>SUM(M14:N14)</f>
        <v>2</v>
      </c>
      <c r="BH14" s="42"/>
      <c r="BI14" s="42">
        <f>SUM(O14:P14)</f>
        <v>0</v>
      </c>
      <c r="BJ14" s="55"/>
      <c r="BK14" s="54">
        <f>SUM(Q14:R14)</f>
        <v>-1</v>
      </c>
      <c r="BL14" s="42"/>
      <c r="BM14" s="42">
        <f>SUM(S14:T14)</f>
        <v>0</v>
      </c>
      <c r="BN14" s="55"/>
      <c r="BO14" s="54">
        <f>SUM(U14:V14)</f>
        <v>0</v>
      </c>
      <c r="BP14" s="42"/>
      <c r="BQ14" s="42">
        <f>SUM(W14:X14)</f>
        <v>0</v>
      </c>
      <c r="BR14" s="55"/>
      <c r="BS14" s="54">
        <f>SUM(Y14:Z14)</f>
        <v>0</v>
      </c>
      <c r="BT14" s="42"/>
      <c r="BU14" s="54">
        <f>SUM(AA14:AB14)</f>
        <v>0</v>
      </c>
      <c r="BV14" s="42"/>
      <c r="BW14" s="42">
        <f>SUM(AC14:AD14)</f>
        <v>0</v>
      </c>
      <c r="BX14" s="55"/>
      <c r="BY14" s="54">
        <f>SUM(AE14:AF14)</f>
        <v>3</v>
      </c>
      <c r="BZ14" s="42"/>
      <c r="CA14" s="42">
        <f>SUM(AG14:AH14)</f>
        <v>0</v>
      </c>
      <c r="CB14" s="55"/>
      <c r="CC14" s="54">
        <f>SUM(AI14:AJ14)</f>
        <v>0</v>
      </c>
      <c r="CD14" s="42"/>
      <c r="CE14" s="42">
        <f>SUM(AK14:AL14)</f>
        <v>0</v>
      </c>
      <c r="CF14" s="55"/>
      <c r="CG14" s="54">
        <f>SUM(AM14:AN14)</f>
        <v>0</v>
      </c>
      <c r="CH14" s="42"/>
      <c r="CI14" s="42">
        <f>SUM(AO14:AP14)</f>
        <v>0</v>
      </c>
      <c r="CJ14" s="55"/>
      <c r="CK14" s="54">
        <f>SUM(AQ14:AR14)</f>
        <v>0</v>
      </c>
      <c r="CL14" s="42"/>
      <c r="CM14" s="42">
        <f>SUM(AS14:AT14)</f>
        <v>0</v>
      </c>
      <c r="CN14" s="55"/>
      <c r="CO14" s="54">
        <f>SUM(AU14:AW14)</f>
        <v>0</v>
      </c>
      <c r="CP14" s="42"/>
    </row>
    <row r="15" spans="1:94" s="9" customFormat="1" ht="10.5">
      <c r="A15" s="6"/>
      <c r="B15" s="15" t="s">
        <v>21</v>
      </c>
      <c r="C15" s="125">
        <f>SUM(C16:C18)</f>
        <v>15</v>
      </c>
      <c r="D15" s="105">
        <f>SUM(D16:D18)</f>
        <v>18</v>
      </c>
      <c r="E15" s="22">
        <v>2</v>
      </c>
      <c r="F15" s="23">
        <v>-5</v>
      </c>
      <c r="G15" s="24"/>
      <c r="H15" s="25"/>
      <c r="I15" s="22">
        <v>7</v>
      </c>
      <c r="J15" s="23">
        <v>-2</v>
      </c>
      <c r="K15" s="24"/>
      <c r="L15" s="25"/>
      <c r="M15" s="22">
        <v>6</v>
      </c>
      <c r="N15" s="23">
        <v>-1</v>
      </c>
      <c r="O15" s="24"/>
      <c r="P15" s="25"/>
      <c r="Q15" s="22">
        <v>4</v>
      </c>
      <c r="R15" s="23">
        <v>-1</v>
      </c>
      <c r="S15" s="24"/>
      <c r="T15" s="25"/>
      <c r="U15" s="22">
        <v>3</v>
      </c>
      <c r="V15" s="23">
        <v>-4</v>
      </c>
      <c r="W15" s="24"/>
      <c r="X15" s="25"/>
      <c r="Y15" s="96">
        <f>SUM(Y16:Y18)</f>
        <v>24</v>
      </c>
      <c r="Z15" s="126">
        <f>SUM(Z16:Z18)</f>
        <v>15</v>
      </c>
      <c r="AA15" s="24">
        <v>2</v>
      </c>
      <c r="AB15" s="23">
        <v>-1</v>
      </c>
      <c r="AC15" s="24">
        <v>3</v>
      </c>
      <c r="AD15" s="25">
        <v>-4</v>
      </c>
      <c r="AE15" s="22">
        <v>6</v>
      </c>
      <c r="AF15" s="23">
        <v>-3</v>
      </c>
      <c r="AG15" s="24"/>
      <c r="AH15" s="25"/>
      <c r="AI15" s="22">
        <v>9</v>
      </c>
      <c r="AJ15" s="23">
        <v>-10</v>
      </c>
      <c r="AK15" s="24"/>
      <c r="AL15" s="25"/>
      <c r="AM15" s="22">
        <v>8</v>
      </c>
      <c r="AN15" s="23">
        <v>-6</v>
      </c>
      <c r="AO15" s="24">
        <v>5</v>
      </c>
      <c r="AP15" s="116">
        <v>-1</v>
      </c>
      <c r="AQ15" s="37"/>
      <c r="AR15" s="37"/>
      <c r="AS15" s="37"/>
      <c r="AT15" s="74"/>
      <c r="AU15" s="37"/>
      <c r="AV15" s="37"/>
      <c r="AW15" s="37"/>
      <c r="AY15" s="29">
        <f>SUM(E15:F15)</f>
        <v>-3</v>
      </c>
      <c r="AZ15" s="30"/>
      <c r="BA15" s="30">
        <f>SUM(G15:H15)</f>
        <v>0</v>
      </c>
      <c r="BB15" s="31"/>
      <c r="BC15" s="29">
        <f>SUM(I15:J15)</f>
        <v>5</v>
      </c>
      <c r="BD15" s="30"/>
      <c r="BE15" s="30">
        <f>SUM(K15:L15)</f>
        <v>0</v>
      </c>
      <c r="BF15" s="31"/>
      <c r="BG15" s="29">
        <f>SUM(M15:N15)</f>
        <v>5</v>
      </c>
      <c r="BH15" s="30"/>
      <c r="BI15" s="30">
        <f>SUM(O15:P15)</f>
        <v>0</v>
      </c>
      <c r="BJ15" s="31"/>
      <c r="BK15" s="29">
        <f>SUM(Q15:R15)</f>
        <v>3</v>
      </c>
      <c r="BL15" s="30"/>
      <c r="BM15" s="30">
        <f>SUM(S15:T15)</f>
        <v>0</v>
      </c>
      <c r="BN15" s="31"/>
      <c r="BO15" s="29">
        <f>SUM(U15:V15)</f>
        <v>-1</v>
      </c>
      <c r="BP15" s="30"/>
      <c r="BQ15" s="30">
        <f>SUM(W15:X15)</f>
        <v>0</v>
      </c>
      <c r="BR15" s="31"/>
      <c r="BS15" s="29">
        <f>SUM(Y15:Z15)</f>
        <v>39</v>
      </c>
      <c r="BT15" s="30"/>
      <c r="BU15" s="29">
        <f>SUM(AA15:AB15)</f>
        <v>1</v>
      </c>
      <c r="BV15" s="30"/>
      <c r="BW15" s="30">
        <f>SUM(AC15:AD15)</f>
        <v>-1</v>
      </c>
      <c r="BX15" s="31"/>
      <c r="BY15" s="29">
        <f>SUM(AE15:AF15)</f>
        <v>3</v>
      </c>
      <c r="BZ15" s="30"/>
      <c r="CA15" s="30">
        <f>SUM(AG15:AH15)</f>
        <v>0</v>
      </c>
      <c r="CB15" s="31"/>
      <c r="CC15" s="29">
        <f>SUM(AI15:AJ15)</f>
        <v>-1</v>
      </c>
      <c r="CD15" s="30"/>
      <c r="CE15" s="30">
        <f>SUM(AK15:AL15)</f>
        <v>0</v>
      </c>
      <c r="CF15" s="31"/>
      <c r="CG15" s="29">
        <f>SUM(AM15:AN15)</f>
        <v>2</v>
      </c>
      <c r="CH15" s="30"/>
      <c r="CI15" s="30">
        <f>SUM(AO15:AP15)</f>
        <v>4</v>
      </c>
      <c r="CJ15" s="31"/>
      <c r="CK15" s="29">
        <f>SUM(AQ15:AR15)</f>
        <v>0</v>
      </c>
      <c r="CL15" s="30"/>
      <c r="CM15" s="30">
        <f>SUM(AS15:AT15)</f>
        <v>0</v>
      </c>
      <c r="CN15" s="31"/>
      <c r="CO15" s="29">
        <f>SUM(AU15:AW15)</f>
        <v>0</v>
      </c>
      <c r="CP15" s="30"/>
    </row>
    <row r="16" spans="1:94" s="9" customFormat="1" ht="10.5">
      <c r="A16" s="6"/>
      <c r="B16" s="127" t="s">
        <v>76</v>
      </c>
      <c r="C16" s="112">
        <f>COUNTIF(AY15:BR18,"&gt;0")</f>
        <v>7</v>
      </c>
      <c r="D16" s="113">
        <f>COUNTIF(AY15:BR18,"&lt;0")</f>
        <v>10</v>
      </c>
      <c r="E16" s="22">
        <v>6</v>
      </c>
      <c r="F16" s="23">
        <v>-3</v>
      </c>
      <c r="G16" s="24"/>
      <c r="H16" s="25"/>
      <c r="I16" s="22">
        <v>6</v>
      </c>
      <c r="J16" s="23">
        <v>-7</v>
      </c>
      <c r="K16" s="24"/>
      <c r="L16" s="25"/>
      <c r="M16" s="22">
        <v>4</v>
      </c>
      <c r="N16" s="23">
        <v>-5</v>
      </c>
      <c r="O16" s="24"/>
      <c r="P16" s="25"/>
      <c r="Q16" s="22">
        <v>3</v>
      </c>
      <c r="R16" s="23">
        <v>-2</v>
      </c>
      <c r="S16" s="24"/>
      <c r="T16" s="25"/>
      <c r="U16" s="22">
        <v>8</v>
      </c>
      <c r="V16" s="23">
        <v>-3</v>
      </c>
      <c r="W16" s="24"/>
      <c r="X16" s="25"/>
      <c r="Y16" s="114">
        <f>COUNTIF(BU15:CN18,"&gt;0")</f>
        <v>11</v>
      </c>
      <c r="Z16" s="115">
        <f>COUNTIF(BU15:CN18,"&lt;0")</f>
        <v>8</v>
      </c>
      <c r="AA16" s="24">
        <v>4</v>
      </c>
      <c r="AB16" s="23">
        <v>-5</v>
      </c>
      <c r="AC16" s="24">
        <v>5</v>
      </c>
      <c r="AD16" s="25">
        <v>-3</v>
      </c>
      <c r="AE16" s="22">
        <v>4</v>
      </c>
      <c r="AF16" s="23">
        <v>-2</v>
      </c>
      <c r="AG16" s="24"/>
      <c r="AH16" s="25"/>
      <c r="AI16" s="22">
        <v>3</v>
      </c>
      <c r="AJ16" s="23">
        <v>-1</v>
      </c>
      <c r="AK16" s="24"/>
      <c r="AL16" s="25"/>
      <c r="AM16" s="22">
        <v>2</v>
      </c>
      <c r="AN16" s="23">
        <v>-1</v>
      </c>
      <c r="AO16" s="24">
        <v>9</v>
      </c>
      <c r="AP16" s="116">
        <v>-6</v>
      </c>
      <c r="AQ16" s="37"/>
      <c r="AR16" s="37"/>
      <c r="AS16" s="37"/>
      <c r="AT16" s="74"/>
      <c r="AU16" s="37"/>
      <c r="AV16" s="37"/>
      <c r="AW16" s="37"/>
      <c r="AY16" s="36">
        <f>SUM(E16:F16)</f>
        <v>3</v>
      </c>
      <c r="AZ16" s="37"/>
      <c r="BA16" s="37">
        <f>SUM(G16:H16)</f>
        <v>0</v>
      </c>
      <c r="BB16" s="38"/>
      <c r="BC16" s="36">
        <f>SUM(I16:J16)</f>
        <v>-1</v>
      </c>
      <c r="BD16" s="37"/>
      <c r="BE16" s="37">
        <f>SUM(K16:L16)</f>
        <v>0</v>
      </c>
      <c r="BF16" s="38"/>
      <c r="BG16" s="36">
        <f>SUM(M16:N16)</f>
        <v>-1</v>
      </c>
      <c r="BH16" s="37"/>
      <c r="BI16" s="37">
        <f>SUM(O16:P16)</f>
        <v>0</v>
      </c>
      <c r="BJ16" s="38"/>
      <c r="BK16" s="36">
        <f>SUM(Q16:R16)</f>
        <v>1</v>
      </c>
      <c r="BL16" s="37"/>
      <c r="BM16" s="37">
        <f>SUM(S16:T16)</f>
        <v>0</v>
      </c>
      <c r="BN16" s="38"/>
      <c r="BO16" s="36">
        <f>SUM(U16:V16)</f>
        <v>5</v>
      </c>
      <c r="BP16" s="37"/>
      <c r="BQ16" s="37">
        <f>SUM(W16:X16)</f>
        <v>0</v>
      </c>
      <c r="BR16" s="38"/>
      <c r="BS16" s="36">
        <f>SUM(Y16:Z16)</f>
        <v>19</v>
      </c>
      <c r="BT16" s="37"/>
      <c r="BU16" s="36">
        <f>SUM(AA16:AB16)</f>
        <v>-1</v>
      </c>
      <c r="BV16" s="37"/>
      <c r="BW16" s="37">
        <f>SUM(AC16:AD16)</f>
        <v>2</v>
      </c>
      <c r="BX16" s="38"/>
      <c r="BY16" s="36">
        <f>SUM(AE16:AF16)</f>
        <v>2</v>
      </c>
      <c r="BZ16" s="37"/>
      <c r="CA16" s="37">
        <f>SUM(AG16:AH16)</f>
        <v>0</v>
      </c>
      <c r="CB16" s="38"/>
      <c r="CC16" s="36">
        <f>SUM(AI16:AJ16)</f>
        <v>2</v>
      </c>
      <c r="CD16" s="37"/>
      <c r="CE16" s="37">
        <f>SUM(AK16:AL16)</f>
        <v>0</v>
      </c>
      <c r="CF16" s="38"/>
      <c r="CG16" s="36">
        <f>SUM(AM16:AN16)</f>
        <v>1</v>
      </c>
      <c r="CH16" s="37"/>
      <c r="CI16" s="37">
        <f>SUM(AO16:AP16)</f>
        <v>3</v>
      </c>
      <c r="CJ16" s="38"/>
      <c r="CK16" s="36">
        <f>SUM(AQ16:AR16)</f>
        <v>0</v>
      </c>
      <c r="CL16" s="37"/>
      <c r="CM16" s="37">
        <f>SUM(AS16:AT16)</f>
        <v>0</v>
      </c>
      <c r="CN16" s="38"/>
      <c r="CO16" s="36">
        <f>SUM(AU16:AW16)</f>
        <v>0</v>
      </c>
      <c r="CP16" s="37"/>
    </row>
    <row r="17" spans="1:94" s="9" customFormat="1" ht="10.5">
      <c r="A17" s="6"/>
      <c r="B17" s="127">
        <f>C15+D15+Y15+Z15</f>
        <v>72</v>
      </c>
      <c r="C17" s="119">
        <f>COUNTIF(BG30:BJ47,"&lt;0")</f>
        <v>8</v>
      </c>
      <c r="D17" s="118">
        <f>COUNTIF(BG30:BJ47,"&gt;0")</f>
        <v>8</v>
      </c>
      <c r="E17" s="22">
        <v>0</v>
      </c>
      <c r="F17" s="23">
        <v>-8</v>
      </c>
      <c r="G17" s="24"/>
      <c r="H17" s="25"/>
      <c r="I17" s="22">
        <v>1</v>
      </c>
      <c r="J17" s="23">
        <v>-5</v>
      </c>
      <c r="K17" s="24"/>
      <c r="L17" s="25"/>
      <c r="M17" s="22">
        <v>2</v>
      </c>
      <c r="N17" s="23">
        <v>-5</v>
      </c>
      <c r="O17" s="24"/>
      <c r="P17" s="25"/>
      <c r="Q17" s="22">
        <v>0</v>
      </c>
      <c r="R17" s="23">
        <v>-11</v>
      </c>
      <c r="S17" s="24"/>
      <c r="T17" s="25"/>
      <c r="U17" s="22">
        <v>8</v>
      </c>
      <c r="V17" s="23">
        <v>-6</v>
      </c>
      <c r="W17" s="24"/>
      <c r="X17" s="25"/>
      <c r="Y17" s="119">
        <f>COUNTIF(BG51:BJ66,"&lt;0")</f>
        <v>13</v>
      </c>
      <c r="Z17" s="128">
        <f>COUNTIF(BG51:BJ66,"&gt;0")</f>
        <v>7</v>
      </c>
      <c r="AA17" s="24">
        <v>4</v>
      </c>
      <c r="AB17" s="23">
        <v>-6</v>
      </c>
      <c r="AC17" s="24"/>
      <c r="AD17" s="25"/>
      <c r="AE17" s="22">
        <v>7</v>
      </c>
      <c r="AF17" s="23">
        <v>-3</v>
      </c>
      <c r="AG17" s="24"/>
      <c r="AH17" s="25"/>
      <c r="AI17" s="22">
        <v>3</v>
      </c>
      <c r="AJ17" s="23">
        <v>-7</v>
      </c>
      <c r="AK17" s="24"/>
      <c r="AL17" s="25"/>
      <c r="AM17" s="22">
        <v>1</v>
      </c>
      <c r="AN17" s="23">
        <v>-5</v>
      </c>
      <c r="AO17" s="24">
        <v>5</v>
      </c>
      <c r="AP17" s="116">
        <v>-1</v>
      </c>
      <c r="AQ17" s="37"/>
      <c r="AR17" s="37"/>
      <c r="AS17" s="37"/>
      <c r="AT17" s="74"/>
      <c r="AU17" s="37"/>
      <c r="AV17" s="37"/>
      <c r="AW17" s="37"/>
      <c r="AY17" s="36">
        <f>SUM(E17:F17)</f>
        <v>-8</v>
      </c>
      <c r="AZ17" s="37"/>
      <c r="BA17" s="37">
        <f>SUM(G17:H17)</f>
        <v>0</v>
      </c>
      <c r="BB17" s="38"/>
      <c r="BC17" s="36">
        <f>SUM(I17:J17)</f>
        <v>-4</v>
      </c>
      <c r="BD17" s="37"/>
      <c r="BE17" s="37">
        <f>SUM(K17:L17)</f>
        <v>0</v>
      </c>
      <c r="BF17" s="38"/>
      <c r="BG17" s="36">
        <f>SUM(M17:N17)</f>
        <v>-3</v>
      </c>
      <c r="BH17" s="37"/>
      <c r="BI17" s="37">
        <f>SUM(O17:P17)</f>
        <v>0</v>
      </c>
      <c r="BJ17" s="38"/>
      <c r="BK17" s="36">
        <f>SUM(Q17:R17)</f>
        <v>-11</v>
      </c>
      <c r="BL17" s="37"/>
      <c r="BM17" s="37">
        <f>SUM(S17:T17)</f>
        <v>0</v>
      </c>
      <c r="BN17" s="38"/>
      <c r="BO17" s="36">
        <f>SUM(U17:V17)</f>
        <v>2</v>
      </c>
      <c r="BP17" s="37"/>
      <c r="BQ17" s="37">
        <f>SUM(W17:X17)</f>
        <v>0</v>
      </c>
      <c r="BR17" s="38"/>
      <c r="BS17" s="36">
        <f>SUM(Y17:Z17)</f>
        <v>20</v>
      </c>
      <c r="BT17" s="37"/>
      <c r="BU17" s="36">
        <f>SUM(AA17:AB17)</f>
        <v>-2</v>
      </c>
      <c r="BV17" s="37"/>
      <c r="BW17" s="37">
        <f>SUM(AC17:AD17)</f>
        <v>0</v>
      </c>
      <c r="BX17" s="38"/>
      <c r="BY17" s="36">
        <f>SUM(AE17:AF17)</f>
        <v>4</v>
      </c>
      <c r="BZ17" s="37"/>
      <c r="CA17" s="37">
        <f>SUM(AG17:AH17)</f>
        <v>0</v>
      </c>
      <c r="CB17" s="38"/>
      <c r="CC17" s="36">
        <f>SUM(AI17:AJ17)</f>
        <v>-4</v>
      </c>
      <c r="CD17" s="37"/>
      <c r="CE17" s="37">
        <f>SUM(AK17:AL17)</f>
        <v>0</v>
      </c>
      <c r="CF17" s="38"/>
      <c r="CG17" s="36">
        <f>SUM(AM17:AN17)</f>
        <v>-4</v>
      </c>
      <c r="CH17" s="37"/>
      <c r="CI17" s="37">
        <f>SUM(AO17:AP17)</f>
        <v>4</v>
      </c>
      <c r="CJ17" s="38"/>
      <c r="CK17" s="36">
        <f>SUM(AQ17:AR17)</f>
        <v>0</v>
      </c>
      <c r="CL17" s="37"/>
      <c r="CM17" s="37">
        <f>SUM(AS17:AT17)</f>
        <v>0</v>
      </c>
      <c r="CN17" s="38"/>
      <c r="CO17" s="36">
        <f>SUM(AU17:AW17)</f>
        <v>0</v>
      </c>
      <c r="CP17" s="37"/>
    </row>
    <row r="18" spans="1:94" s="9" customFormat="1" ht="12">
      <c r="A18"/>
      <c r="B18" s="129"/>
      <c r="C18" s="130"/>
      <c r="D18" s="130"/>
      <c r="E18" s="48"/>
      <c r="F18" s="49"/>
      <c r="G18" s="50"/>
      <c r="H18" s="51"/>
      <c r="I18" s="48"/>
      <c r="J18" s="49"/>
      <c r="K18" s="50"/>
      <c r="L18" s="51"/>
      <c r="M18" s="48">
        <v>2</v>
      </c>
      <c r="N18" s="49">
        <v>-8</v>
      </c>
      <c r="O18" s="50"/>
      <c r="P18" s="51"/>
      <c r="Q18" s="48">
        <v>7</v>
      </c>
      <c r="R18" s="49">
        <v>-8</v>
      </c>
      <c r="S18" s="50"/>
      <c r="T18" s="51"/>
      <c r="U18" s="48"/>
      <c r="V18" s="49"/>
      <c r="W18" s="50"/>
      <c r="X18" s="51"/>
      <c r="Y18" s="130"/>
      <c r="Z18" s="131"/>
      <c r="AA18" s="50">
        <v>0</v>
      </c>
      <c r="AB18" s="49">
        <v>-5</v>
      </c>
      <c r="AC18" s="50"/>
      <c r="AD18" s="51"/>
      <c r="AE18" s="48"/>
      <c r="AF18" s="49"/>
      <c r="AG18" s="50"/>
      <c r="AH18" s="51"/>
      <c r="AI18" s="48"/>
      <c r="AJ18" s="49"/>
      <c r="AK18" s="50"/>
      <c r="AL18" s="51"/>
      <c r="AM18" s="48">
        <v>2</v>
      </c>
      <c r="AN18" s="49">
        <v>-4</v>
      </c>
      <c r="AO18" s="50"/>
      <c r="AP18" s="124"/>
      <c r="AQ18" s="37"/>
      <c r="AR18" s="37"/>
      <c r="AS18" s="37"/>
      <c r="AT18" s="74"/>
      <c r="AU18" s="37"/>
      <c r="AV18" s="37"/>
      <c r="AW18" s="37"/>
      <c r="AY18" s="54">
        <f>SUM(E18:F18)</f>
        <v>0</v>
      </c>
      <c r="AZ18" s="42"/>
      <c r="BA18" s="42">
        <f>SUM(G18:H18)</f>
        <v>0</v>
      </c>
      <c r="BB18" s="55"/>
      <c r="BC18" s="54">
        <f>SUM(I18:J18)</f>
        <v>0</v>
      </c>
      <c r="BD18" s="42"/>
      <c r="BE18" s="42">
        <f>SUM(K18:L18)</f>
        <v>0</v>
      </c>
      <c r="BF18" s="55"/>
      <c r="BG18" s="54">
        <f>SUM(M18:N18)</f>
        <v>-6</v>
      </c>
      <c r="BH18" s="42"/>
      <c r="BI18" s="42">
        <f>SUM(O18:P18)</f>
        <v>0</v>
      </c>
      <c r="BJ18" s="55"/>
      <c r="BK18" s="54">
        <f>SUM(Q18:R18)</f>
        <v>-1</v>
      </c>
      <c r="BL18" s="42"/>
      <c r="BM18" s="42">
        <f>SUM(S18:T18)</f>
        <v>0</v>
      </c>
      <c r="BN18" s="55"/>
      <c r="BO18" s="54">
        <f>SUM(U18:V18)</f>
        <v>0</v>
      </c>
      <c r="BP18" s="42"/>
      <c r="BQ18" s="42">
        <f>SUM(W18:X18)</f>
        <v>0</v>
      </c>
      <c r="BR18" s="55"/>
      <c r="BS18" s="54">
        <f>SUM(Y17:Z17)</f>
        <v>20</v>
      </c>
      <c r="BT18" s="42"/>
      <c r="BU18" s="54">
        <f>SUM(AA18:AB18)</f>
        <v>-5</v>
      </c>
      <c r="BV18" s="42"/>
      <c r="BW18" s="42">
        <f>SUM(AC18:AD18)</f>
        <v>0</v>
      </c>
      <c r="BX18" s="55"/>
      <c r="BY18" s="54">
        <f>SUM(AE18:AF18)</f>
        <v>0</v>
      </c>
      <c r="BZ18" s="42"/>
      <c r="CA18" s="42">
        <f>SUM(AG18:AH18)</f>
        <v>0</v>
      </c>
      <c r="CB18" s="55"/>
      <c r="CC18" s="54">
        <f>SUM(AI18:AJ18)</f>
        <v>0</v>
      </c>
      <c r="CD18" s="42"/>
      <c r="CE18" s="42">
        <f>SUM(AK18:AL18)</f>
        <v>0</v>
      </c>
      <c r="CF18" s="55"/>
      <c r="CG18" s="54">
        <f>SUM(AM18:AN18)</f>
        <v>-2</v>
      </c>
      <c r="CH18" s="42"/>
      <c r="CI18" s="42">
        <f>SUM(AO18:AP18)</f>
        <v>0</v>
      </c>
      <c r="CJ18" s="55"/>
      <c r="CK18" s="54">
        <f>SUM(AQ18:AR18)</f>
        <v>0</v>
      </c>
      <c r="CL18" s="42"/>
      <c r="CM18" s="42">
        <f>SUM(AS18:AT18)</f>
        <v>0</v>
      </c>
      <c r="CN18" s="55"/>
      <c r="CO18" s="54">
        <f>SUM(AU18:AW18)</f>
        <v>0</v>
      </c>
      <c r="CP18" s="42"/>
    </row>
    <row r="19" spans="1:94" s="9" customFormat="1" ht="10.5">
      <c r="A19" s="6"/>
      <c r="B19" s="7" t="s">
        <v>49</v>
      </c>
      <c r="C19" s="125">
        <f>SUM(C20:C21)</f>
        <v>17</v>
      </c>
      <c r="D19" s="105">
        <f>SUM(D20:D21)</f>
        <v>20</v>
      </c>
      <c r="E19" s="132">
        <v>2</v>
      </c>
      <c r="F19" s="23" t="s">
        <v>73</v>
      </c>
      <c r="G19" s="24"/>
      <c r="H19" s="25"/>
      <c r="I19" s="22">
        <v>9</v>
      </c>
      <c r="J19" s="23">
        <v>-12</v>
      </c>
      <c r="K19" s="24">
        <v>5</v>
      </c>
      <c r="L19" s="25">
        <v>-3</v>
      </c>
      <c r="M19" s="22">
        <v>5</v>
      </c>
      <c r="N19" s="23">
        <v>-7</v>
      </c>
      <c r="O19" s="24"/>
      <c r="P19" s="25"/>
      <c r="Q19" s="22">
        <v>14</v>
      </c>
      <c r="R19" s="23">
        <v>-8</v>
      </c>
      <c r="S19" s="24"/>
      <c r="T19" s="25"/>
      <c r="U19" s="22">
        <v>6</v>
      </c>
      <c r="V19" s="23">
        <v>-5</v>
      </c>
      <c r="W19" s="24"/>
      <c r="X19" s="25"/>
      <c r="Y19" s="96">
        <f>SUM(Y20:Y21)</f>
        <v>18</v>
      </c>
      <c r="Z19" s="126">
        <f>SUM(Z20:Z21)</f>
        <v>17</v>
      </c>
      <c r="AA19" s="24">
        <v>2</v>
      </c>
      <c r="AB19" s="23">
        <v>-6</v>
      </c>
      <c r="AC19" s="24"/>
      <c r="AD19" s="25"/>
      <c r="AE19" s="22">
        <v>3</v>
      </c>
      <c r="AF19" s="23">
        <v>-1</v>
      </c>
      <c r="AG19" s="24"/>
      <c r="AH19" s="25"/>
      <c r="AI19" s="22">
        <v>3</v>
      </c>
      <c r="AJ19" s="23">
        <v>-4</v>
      </c>
      <c r="AK19" s="24">
        <v>6</v>
      </c>
      <c r="AL19" s="25">
        <v>-1</v>
      </c>
      <c r="AM19" s="22">
        <v>2</v>
      </c>
      <c r="AN19" s="23">
        <v>-8</v>
      </c>
      <c r="AO19" s="24"/>
      <c r="AP19" s="116"/>
      <c r="AQ19" s="37"/>
      <c r="AR19" s="37"/>
      <c r="AS19" s="37"/>
      <c r="AT19" s="74"/>
      <c r="AU19" s="37"/>
      <c r="AV19" s="37"/>
      <c r="AW19" s="37"/>
      <c r="AY19" s="29">
        <f>SUM(E19:F19)</f>
        <v>2</v>
      </c>
      <c r="AZ19" s="30"/>
      <c r="BA19" s="30">
        <f>SUM(G19:H19)</f>
        <v>0</v>
      </c>
      <c r="BB19" s="31"/>
      <c r="BC19" s="29">
        <f>SUM(I19:J19)</f>
        <v>-3</v>
      </c>
      <c r="BD19" s="30"/>
      <c r="BE19" s="30">
        <f>SUM(K19:L19)</f>
        <v>2</v>
      </c>
      <c r="BF19" s="31"/>
      <c r="BG19" s="29">
        <f>SUM(M19:N19)</f>
        <v>-2</v>
      </c>
      <c r="BH19" s="30"/>
      <c r="BI19" s="30">
        <f>SUM(O19:P19)</f>
        <v>0</v>
      </c>
      <c r="BJ19" s="31"/>
      <c r="BK19" s="29">
        <f>SUM(Q19:R19)</f>
        <v>6</v>
      </c>
      <c r="BL19" s="30"/>
      <c r="BM19" s="30">
        <f>SUM(S19:T19)</f>
        <v>0</v>
      </c>
      <c r="BN19" s="31"/>
      <c r="BO19" s="29">
        <f>SUM(U19:V19)</f>
        <v>1</v>
      </c>
      <c r="BP19" s="30"/>
      <c r="BQ19" s="30">
        <f>SUM(W19:X19)</f>
        <v>0</v>
      </c>
      <c r="BR19" s="31"/>
      <c r="BS19" s="29">
        <f>SUM(Y19:Z19)</f>
        <v>35</v>
      </c>
      <c r="BT19" s="30"/>
      <c r="BU19" s="29">
        <f>SUM(AA19:AB19)</f>
        <v>-4</v>
      </c>
      <c r="BV19" s="30"/>
      <c r="BW19" s="30">
        <f>SUM(AC19:AD19)</f>
        <v>0</v>
      </c>
      <c r="BX19" s="31"/>
      <c r="BY19" s="29">
        <f>SUM(AE19:AF19)</f>
        <v>2</v>
      </c>
      <c r="BZ19" s="30"/>
      <c r="CA19" s="30">
        <f>SUM(AG19:AH19)</f>
        <v>0</v>
      </c>
      <c r="CB19" s="31"/>
      <c r="CC19" s="29">
        <f>SUM(AI19:AJ19)</f>
        <v>-1</v>
      </c>
      <c r="CD19" s="30"/>
      <c r="CE19" s="30">
        <f>SUM(AK19:AL19)</f>
        <v>5</v>
      </c>
      <c r="CF19" s="31"/>
      <c r="CG19" s="29">
        <f>SUM(AM19:AN19)</f>
        <v>-6</v>
      </c>
      <c r="CH19" s="30"/>
      <c r="CI19" s="30">
        <f>SUM(AO19:AP19)</f>
        <v>0</v>
      </c>
      <c r="CJ19" s="31"/>
      <c r="CK19" s="29">
        <f>SUM(AQ19:AR19)</f>
        <v>0</v>
      </c>
      <c r="CL19" s="30"/>
      <c r="CM19" s="30">
        <f>SUM(AS19:AT19)</f>
        <v>0</v>
      </c>
      <c r="CN19" s="31"/>
      <c r="CO19" s="29">
        <f>SUM(AU19:AW19)</f>
        <v>0</v>
      </c>
      <c r="CP19" s="30"/>
    </row>
    <row r="20" spans="1:94" s="9" customFormat="1" ht="10.5">
      <c r="A20" s="6"/>
      <c r="B20" s="32" t="s">
        <v>77</v>
      </c>
      <c r="C20" s="112">
        <f>COUNTIF(AY19:BR22,"&gt;0")</f>
        <v>8</v>
      </c>
      <c r="D20" s="113">
        <f>COUNTIF(AY19:BR22,"&lt;0")</f>
        <v>12</v>
      </c>
      <c r="E20" s="22">
        <v>7</v>
      </c>
      <c r="F20" s="23">
        <v>-3</v>
      </c>
      <c r="G20" s="24"/>
      <c r="H20" s="25"/>
      <c r="I20" s="22">
        <v>5</v>
      </c>
      <c r="J20" s="23">
        <v>-7</v>
      </c>
      <c r="K20" s="24">
        <v>2</v>
      </c>
      <c r="L20" s="25">
        <v>-6</v>
      </c>
      <c r="M20" s="22">
        <v>4</v>
      </c>
      <c r="N20" s="23">
        <v>-2</v>
      </c>
      <c r="O20" s="24"/>
      <c r="P20" s="25"/>
      <c r="Q20" s="22">
        <v>3</v>
      </c>
      <c r="R20" s="23">
        <v>-1</v>
      </c>
      <c r="S20" s="24"/>
      <c r="T20" s="25"/>
      <c r="U20" s="22">
        <v>5</v>
      </c>
      <c r="V20" s="23">
        <v>-7</v>
      </c>
      <c r="W20" s="24"/>
      <c r="X20" s="25"/>
      <c r="Y20" s="114">
        <f>COUNTIF(BU19:CN22,"&gt;0")</f>
        <v>8</v>
      </c>
      <c r="Z20" s="115">
        <f>COUNTIF(BU19:CN22,"&lt;0")</f>
        <v>8</v>
      </c>
      <c r="AA20" s="24">
        <v>2</v>
      </c>
      <c r="AB20" s="23">
        <v>-4</v>
      </c>
      <c r="AC20" s="24"/>
      <c r="AD20" s="25"/>
      <c r="AE20" s="22">
        <v>5</v>
      </c>
      <c r="AF20" s="23" t="s">
        <v>73</v>
      </c>
      <c r="AG20" s="24"/>
      <c r="AH20" s="25"/>
      <c r="AI20" s="22">
        <v>7</v>
      </c>
      <c r="AJ20" s="23">
        <v>-13</v>
      </c>
      <c r="AK20" s="24">
        <v>4</v>
      </c>
      <c r="AL20" s="25">
        <v>-1</v>
      </c>
      <c r="AM20" s="22">
        <v>1</v>
      </c>
      <c r="AN20" s="23">
        <v>-3</v>
      </c>
      <c r="AO20" s="24"/>
      <c r="AP20" s="116"/>
      <c r="AQ20" s="37"/>
      <c r="AR20" s="37"/>
      <c r="AS20" s="37"/>
      <c r="AT20" s="74"/>
      <c r="AU20" s="37"/>
      <c r="AV20" s="37"/>
      <c r="AW20" s="37"/>
      <c r="AY20" s="36">
        <f>SUM(E20:F20)</f>
        <v>4</v>
      </c>
      <c r="AZ20" s="37"/>
      <c r="BA20" s="37">
        <f>SUM(G20:H20)</f>
        <v>0</v>
      </c>
      <c r="BB20" s="38"/>
      <c r="BC20" s="36">
        <f>SUM(I20:J20)</f>
        <v>-2</v>
      </c>
      <c r="BD20" s="37"/>
      <c r="BE20" s="37">
        <f>SUM(K20:L20)</f>
        <v>-4</v>
      </c>
      <c r="BF20" s="38"/>
      <c r="BG20" s="36">
        <f>SUM(M20:N20)</f>
        <v>2</v>
      </c>
      <c r="BH20" s="37"/>
      <c r="BI20" s="37">
        <f>SUM(O20:P20)</f>
        <v>0</v>
      </c>
      <c r="BJ20" s="38"/>
      <c r="BK20" s="36">
        <f>SUM(Q20:R20)</f>
        <v>2</v>
      </c>
      <c r="BL20" s="37"/>
      <c r="BM20" s="37">
        <f>SUM(S20:T20)</f>
        <v>0</v>
      </c>
      <c r="BN20" s="38"/>
      <c r="BO20" s="36">
        <f>SUM(U20:V20)</f>
        <v>-2</v>
      </c>
      <c r="BP20" s="37"/>
      <c r="BQ20" s="37">
        <f>SUM(W20:X20)</f>
        <v>0</v>
      </c>
      <c r="BR20" s="38"/>
      <c r="BS20" s="36">
        <f>SUM(Y20:Z20)</f>
        <v>16</v>
      </c>
      <c r="BT20" s="37"/>
      <c r="BU20" s="36">
        <f>SUM(AA20:AB20)</f>
        <v>-2</v>
      </c>
      <c r="BV20" s="37"/>
      <c r="BW20" s="37">
        <f>SUM(AC20:AD20)</f>
        <v>0</v>
      </c>
      <c r="BX20" s="38"/>
      <c r="BY20" s="36">
        <f>SUM(AE20:AF20)</f>
        <v>5</v>
      </c>
      <c r="BZ20" s="37"/>
      <c r="CA20" s="37">
        <f>SUM(AG20:AH20)</f>
        <v>0</v>
      </c>
      <c r="CB20" s="38"/>
      <c r="CC20" s="36">
        <f>SUM(AI20:AJ20)</f>
        <v>-6</v>
      </c>
      <c r="CD20" s="37"/>
      <c r="CE20" s="37">
        <f>SUM(AK20:AL20)</f>
        <v>3</v>
      </c>
      <c r="CF20" s="38"/>
      <c r="CG20" s="36">
        <f>SUM(AM20:AN20)</f>
        <v>-2</v>
      </c>
      <c r="CH20" s="37"/>
      <c r="CI20" s="37">
        <f>SUM(AO20:AP20)</f>
        <v>0</v>
      </c>
      <c r="CJ20" s="38"/>
      <c r="CK20" s="36">
        <f>SUM(AQ20:AR20)</f>
        <v>0</v>
      </c>
      <c r="CL20" s="37"/>
      <c r="CM20" s="37">
        <f>SUM(AS20:AT20)</f>
        <v>0</v>
      </c>
      <c r="CN20" s="38"/>
      <c r="CO20" s="36">
        <f>SUM(AU20:AW20)</f>
        <v>0</v>
      </c>
      <c r="CP20" s="37"/>
    </row>
    <row r="21" spans="1:94" s="9" customFormat="1" ht="10.5">
      <c r="A21" s="6"/>
      <c r="B21" s="133">
        <f>C19+D19+Y19+Z19</f>
        <v>72</v>
      </c>
      <c r="C21" s="117">
        <f>COUNTIF(BK30:BN47,"&lt;0")</f>
        <v>9</v>
      </c>
      <c r="D21" s="118">
        <f>COUNTIF(BK30:BN47,"&gt;0")</f>
        <v>8</v>
      </c>
      <c r="E21" s="22">
        <v>1</v>
      </c>
      <c r="F21" s="23">
        <v>-6</v>
      </c>
      <c r="G21" s="24"/>
      <c r="H21" s="25"/>
      <c r="I21" s="22">
        <v>2</v>
      </c>
      <c r="J21" s="23">
        <v>-4</v>
      </c>
      <c r="K21" s="24"/>
      <c r="L21" s="25"/>
      <c r="M21" s="22">
        <v>0</v>
      </c>
      <c r="N21" s="23">
        <v>-8</v>
      </c>
      <c r="O21" s="24"/>
      <c r="P21" s="25"/>
      <c r="Q21" s="22">
        <v>1</v>
      </c>
      <c r="R21" s="23">
        <v>-4</v>
      </c>
      <c r="S21" s="24"/>
      <c r="T21" s="25"/>
      <c r="U21" s="22">
        <v>3</v>
      </c>
      <c r="V21" s="23">
        <v>-4</v>
      </c>
      <c r="W21" s="24"/>
      <c r="X21" s="25"/>
      <c r="Y21" s="119">
        <f>COUNTIF(BK51:BN66,"&lt;0")</f>
        <v>10</v>
      </c>
      <c r="Z21" s="120">
        <f>COUNTIF(BK51:BN66,"&gt;0")</f>
        <v>9</v>
      </c>
      <c r="AA21" s="24">
        <v>3</v>
      </c>
      <c r="AB21" s="23">
        <v>-4</v>
      </c>
      <c r="AC21" s="24"/>
      <c r="AD21" s="25"/>
      <c r="AE21" s="22">
        <v>1</v>
      </c>
      <c r="AF21" s="23" t="s">
        <v>73</v>
      </c>
      <c r="AG21" s="24"/>
      <c r="AH21" s="25"/>
      <c r="AI21" s="22">
        <v>6</v>
      </c>
      <c r="AJ21" s="23">
        <v>-4</v>
      </c>
      <c r="AK21" s="24"/>
      <c r="AL21" s="25"/>
      <c r="AM21" s="22">
        <v>1</v>
      </c>
      <c r="AN21" s="23">
        <v>-4</v>
      </c>
      <c r="AO21" s="24"/>
      <c r="AP21" s="116"/>
      <c r="AQ21" s="37"/>
      <c r="AR21" s="37"/>
      <c r="AS21" s="37"/>
      <c r="AT21" s="74"/>
      <c r="AU21" s="37"/>
      <c r="AV21" s="37"/>
      <c r="AW21" s="37"/>
      <c r="AY21" s="36">
        <f>SUM(E21:F21)</f>
        <v>-5</v>
      </c>
      <c r="AZ21" s="37"/>
      <c r="BA21" s="37">
        <f>SUM(G21:H21)</f>
        <v>0</v>
      </c>
      <c r="BB21" s="38"/>
      <c r="BC21" s="36">
        <f>SUM(I21:J21)</f>
        <v>-2</v>
      </c>
      <c r="BD21" s="37"/>
      <c r="BE21" s="37">
        <f>SUM(K21:L21)</f>
        <v>0</v>
      </c>
      <c r="BF21" s="38"/>
      <c r="BG21" s="36">
        <f>SUM(M21:N21)</f>
        <v>-8</v>
      </c>
      <c r="BH21" s="37"/>
      <c r="BI21" s="37">
        <f>SUM(O21:P21)</f>
        <v>0</v>
      </c>
      <c r="BJ21" s="38"/>
      <c r="BK21" s="36">
        <f>SUM(Q21:R21)</f>
        <v>-3</v>
      </c>
      <c r="BL21" s="37"/>
      <c r="BM21" s="37">
        <f>SUM(S21:T21)</f>
        <v>0</v>
      </c>
      <c r="BN21" s="38"/>
      <c r="BO21" s="36">
        <f>SUM(U21:V21)</f>
        <v>-1</v>
      </c>
      <c r="BP21" s="37"/>
      <c r="BQ21" s="37">
        <f>SUM(W21:X21)</f>
        <v>0</v>
      </c>
      <c r="BR21" s="38"/>
      <c r="BS21" s="36">
        <f>SUM(Y21:Z21)</f>
        <v>19</v>
      </c>
      <c r="BT21" s="37"/>
      <c r="BU21" s="36">
        <f>SUM(AA21:AB21)</f>
        <v>-1</v>
      </c>
      <c r="BV21" s="37"/>
      <c r="BW21" s="37">
        <f>SUM(AC21:AD21)</f>
        <v>0</v>
      </c>
      <c r="BX21" s="38"/>
      <c r="BY21" s="36">
        <f>SUM(AE21:AF21)</f>
        <v>1</v>
      </c>
      <c r="BZ21" s="37"/>
      <c r="CA21" s="37">
        <f>SUM(AG21:AH21)</f>
        <v>0</v>
      </c>
      <c r="CB21" s="38"/>
      <c r="CC21" s="36">
        <f>SUM(AI21:AJ21)</f>
        <v>2</v>
      </c>
      <c r="CD21" s="37"/>
      <c r="CE21" s="37">
        <f>SUM(AK21:AL21)</f>
        <v>0</v>
      </c>
      <c r="CF21" s="38"/>
      <c r="CG21" s="36">
        <f>SUM(AM21:AN21)</f>
        <v>-3</v>
      </c>
      <c r="CH21" s="37"/>
      <c r="CI21" s="37">
        <f>SUM(AO21:AP21)</f>
        <v>0</v>
      </c>
      <c r="CJ21" s="38"/>
      <c r="CK21" s="36">
        <f>SUM(AQ21:AR21)</f>
        <v>0</v>
      </c>
      <c r="CL21" s="37"/>
      <c r="CM21" s="37">
        <f>SUM(AS21:AT21)</f>
        <v>0</v>
      </c>
      <c r="CN21" s="38"/>
      <c r="CO21" s="36">
        <f>SUM(AU21:AW21)</f>
        <v>0</v>
      </c>
      <c r="CP21" s="37"/>
    </row>
    <row r="22" spans="1:94" s="9" customFormat="1" ht="10.5">
      <c r="A22" s="6"/>
      <c r="B22" s="42"/>
      <c r="C22" s="52"/>
      <c r="D22" s="53"/>
      <c r="E22" s="50">
        <v>0</v>
      </c>
      <c r="F22" s="49">
        <v>-6</v>
      </c>
      <c r="G22" s="50"/>
      <c r="H22" s="51"/>
      <c r="I22" s="48">
        <v>6</v>
      </c>
      <c r="J22" s="49">
        <v>-3</v>
      </c>
      <c r="K22" s="50"/>
      <c r="L22" s="51"/>
      <c r="M22" s="48"/>
      <c r="N22" s="49"/>
      <c r="O22" s="50"/>
      <c r="P22" s="51"/>
      <c r="Q22" s="48"/>
      <c r="R22" s="49"/>
      <c r="S22" s="50"/>
      <c r="T22" s="51"/>
      <c r="U22" s="48">
        <v>4</v>
      </c>
      <c r="V22" s="49">
        <v>-5</v>
      </c>
      <c r="W22" s="50"/>
      <c r="X22" s="49"/>
      <c r="Y22" s="52"/>
      <c r="Z22" s="53"/>
      <c r="AA22" s="50">
        <v>8</v>
      </c>
      <c r="AB22" s="49">
        <v>-3</v>
      </c>
      <c r="AC22" s="50"/>
      <c r="AD22" s="51"/>
      <c r="AE22" s="48"/>
      <c r="AF22" s="49"/>
      <c r="AG22" s="50"/>
      <c r="AH22" s="51"/>
      <c r="AI22" s="48">
        <v>7</v>
      </c>
      <c r="AJ22" s="49">
        <v>-6</v>
      </c>
      <c r="AK22" s="50"/>
      <c r="AL22" s="51"/>
      <c r="AM22" s="48"/>
      <c r="AN22" s="49"/>
      <c r="AO22" s="50"/>
      <c r="AP22" s="124"/>
      <c r="AQ22" s="37"/>
      <c r="AR22" s="37"/>
      <c r="AS22" s="37"/>
      <c r="AT22" s="74"/>
      <c r="AU22" s="37"/>
      <c r="AV22" s="37"/>
      <c r="AW22" s="37"/>
      <c r="AY22" s="54">
        <f>SUM(E22:F22)</f>
        <v>-6</v>
      </c>
      <c r="AZ22" s="42"/>
      <c r="BA22" s="42">
        <f>SUM(G22:H22)</f>
        <v>0</v>
      </c>
      <c r="BB22" s="55"/>
      <c r="BC22" s="54">
        <f>SUM(I22:J22)</f>
        <v>3</v>
      </c>
      <c r="BD22" s="42"/>
      <c r="BE22" s="42">
        <f>SUM(K22:L22)</f>
        <v>0</v>
      </c>
      <c r="BF22" s="55"/>
      <c r="BG22" s="54">
        <f>SUM(M22:N22)</f>
        <v>0</v>
      </c>
      <c r="BH22" s="42"/>
      <c r="BI22" s="42">
        <f>SUM(O22:P22)</f>
        <v>0</v>
      </c>
      <c r="BJ22" s="55"/>
      <c r="BK22" s="54">
        <f>SUM(Q22:R22)</f>
        <v>0</v>
      </c>
      <c r="BL22" s="42"/>
      <c r="BM22" s="42">
        <f>SUM(S22:T22)</f>
        <v>0</v>
      </c>
      <c r="BN22" s="55"/>
      <c r="BO22" s="54">
        <f>SUM(U22:V22)</f>
        <v>-1</v>
      </c>
      <c r="BP22" s="42"/>
      <c r="BQ22" s="42">
        <f>SUM(W22:X22)</f>
        <v>0</v>
      </c>
      <c r="BR22" s="55"/>
      <c r="BS22" s="36">
        <f>SUM(Y22:Z22)</f>
        <v>0</v>
      </c>
      <c r="BT22" s="42"/>
      <c r="BU22" s="54">
        <f>SUM(AA22:AB22)</f>
        <v>5</v>
      </c>
      <c r="BV22" s="42"/>
      <c r="BW22" s="42">
        <f>SUM(AC22:AD22)</f>
        <v>0</v>
      </c>
      <c r="BX22" s="55"/>
      <c r="BY22" s="54">
        <f>SUM(AE22:AF22)</f>
        <v>0</v>
      </c>
      <c r="BZ22" s="42"/>
      <c r="CA22" s="42">
        <f>SUM(AG22:AH22)</f>
        <v>0</v>
      </c>
      <c r="CB22" s="55"/>
      <c r="CC22" s="54">
        <f>SUM(AI22:AJ22)</f>
        <v>1</v>
      </c>
      <c r="CD22" s="42"/>
      <c r="CE22" s="42">
        <f>SUM(AK22:AL22)</f>
        <v>0</v>
      </c>
      <c r="CF22" s="55"/>
      <c r="CG22" s="54">
        <f>SUM(AM22:AN22)</f>
        <v>0</v>
      </c>
      <c r="CH22" s="42"/>
      <c r="CI22" s="42">
        <f>SUM(AO22:AP22)</f>
        <v>0</v>
      </c>
      <c r="CJ22" s="55"/>
      <c r="CK22" s="54">
        <f>SUM(AQ22:AR22)</f>
        <v>0</v>
      </c>
      <c r="CL22" s="42"/>
      <c r="CM22" s="42">
        <f>SUM(AS22:AT22)</f>
        <v>0</v>
      </c>
      <c r="CN22" s="55"/>
      <c r="CO22" s="54">
        <f>SUM(AU22:AW22)</f>
        <v>0</v>
      </c>
      <c r="CP22" s="42"/>
    </row>
    <row r="23" spans="1:94" s="9" customFormat="1" ht="10.5">
      <c r="A23" s="6"/>
      <c r="B23" s="7" t="s">
        <v>6</v>
      </c>
      <c r="C23" s="125">
        <f>SUM(C24:C26)</f>
        <v>26</v>
      </c>
      <c r="D23" s="105">
        <f>SUM(D24:D26)</f>
        <v>13</v>
      </c>
      <c r="E23" s="22">
        <v>8</v>
      </c>
      <c r="F23" s="23">
        <v>-6</v>
      </c>
      <c r="G23" s="24"/>
      <c r="H23" s="25"/>
      <c r="I23" s="22">
        <v>6</v>
      </c>
      <c r="J23" s="23">
        <v>-3</v>
      </c>
      <c r="K23" s="24"/>
      <c r="L23" s="25"/>
      <c r="M23" s="22">
        <v>1</v>
      </c>
      <c r="N23" s="23">
        <v>-4</v>
      </c>
      <c r="O23" s="24"/>
      <c r="P23" s="25"/>
      <c r="Q23" s="22">
        <v>1</v>
      </c>
      <c r="R23" s="23">
        <v>-3</v>
      </c>
      <c r="S23" s="24"/>
      <c r="T23" s="25"/>
      <c r="U23" s="22">
        <v>2</v>
      </c>
      <c r="V23" s="23">
        <v>-3</v>
      </c>
      <c r="W23" s="24"/>
      <c r="X23" s="25"/>
      <c r="Y23" s="96">
        <f>SUM(Y24:Y26)</f>
        <v>21</v>
      </c>
      <c r="Z23" s="126">
        <f>SUM(Z24:Z26)</f>
        <v>12</v>
      </c>
      <c r="AA23" s="24">
        <v>4</v>
      </c>
      <c r="AB23" s="23">
        <v>-1</v>
      </c>
      <c r="AC23" s="24">
        <v>4</v>
      </c>
      <c r="AD23" s="25">
        <v>-5</v>
      </c>
      <c r="AE23" s="22">
        <v>4</v>
      </c>
      <c r="AF23" s="23">
        <v>-5</v>
      </c>
      <c r="AG23" s="24">
        <v>10</v>
      </c>
      <c r="AH23" s="25">
        <v>-3</v>
      </c>
      <c r="AI23" s="22">
        <v>6</v>
      </c>
      <c r="AJ23" s="23">
        <v>-9</v>
      </c>
      <c r="AK23" s="24"/>
      <c r="AL23" s="25"/>
      <c r="AM23" s="22">
        <v>5</v>
      </c>
      <c r="AN23" s="23">
        <v>-2</v>
      </c>
      <c r="AO23" s="24"/>
      <c r="AP23" s="116"/>
      <c r="AQ23" s="37"/>
      <c r="AR23" s="37"/>
      <c r="AS23" s="37"/>
      <c r="AT23" s="74"/>
      <c r="AU23" s="37"/>
      <c r="AV23" s="37"/>
      <c r="AW23" s="37"/>
      <c r="AY23" s="29">
        <f>SUM(E23:F23)</f>
        <v>2</v>
      </c>
      <c r="AZ23" s="30"/>
      <c r="BA23" s="30">
        <f>SUM(G23:H23)</f>
        <v>0</v>
      </c>
      <c r="BB23" s="31"/>
      <c r="BC23" s="29">
        <f>SUM(I23:J23)</f>
        <v>3</v>
      </c>
      <c r="BD23" s="30"/>
      <c r="BE23" s="30">
        <f>SUM(K23:L23)</f>
        <v>0</v>
      </c>
      <c r="BF23" s="31"/>
      <c r="BG23" s="29">
        <f>SUM(M23:N23)</f>
        <v>-3</v>
      </c>
      <c r="BH23" s="30"/>
      <c r="BI23" s="30">
        <f>SUM(O23:P23)</f>
        <v>0</v>
      </c>
      <c r="BJ23" s="31"/>
      <c r="BK23" s="29">
        <f>SUM(Q23:R23)</f>
        <v>-2</v>
      </c>
      <c r="BL23" s="30"/>
      <c r="BM23" s="30">
        <f>SUM(S23:T23)</f>
        <v>0</v>
      </c>
      <c r="BN23" s="31"/>
      <c r="BO23" s="29">
        <f>SUM(U23:V23)</f>
        <v>-1</v>
      </c>
      <c r="BP23" s="30"/>
      <c r="BQ23" s="30">
        <f>SUM(W23:X23)</f>
        <v>0</v>
      </c>
      <c r="BR23" s="31"/>
      <c r="BS23" s="29">
        <f>SUM(Y23:Z23)</f>
        <v>33</v>
      </c>
      <c r="BT23" s="30"/>
      <c r="BU23" s="29">
        <f>SUM(AA23:AB23)</f>
        <v>3</v>
      </c>
      <c r="BV23" s="30"/>
      <c r="BW23" s="30">
        <f>SUM(AC23:AD23)</f>
        <v>-1</v>
      </c>
      <c r="BX23" s="31"/>
      <c r="BY23" s="29">
        <f>SUM(AE23:AF23)</f>
        <v>-1</v>
      </c>
      <c r="BZ23" s="30"/>
      <c r="CA23" s="30">
        <f>SUM(AG23:AH23)</f>
        <v>7</v>
      </c>
      <c r="CB23" s="31"/>
      <c r="CC23" s="29">
        <f>SUM(AI23:AJ23)</f>
        <v>-3</v>
      </c>
      <c r="CD23" s="30"/>
      <c r="CE23" s="30">
        <f>SUM(AK23:AL23)</f>
        <v>0</v>
      </c>
      <c r="CF23" s="31"/>
      <c r="CG23" s="29">
        <f>SUM(AM23:AN23)</f>
        <v>3</v>
      </c>
      <c r="CH23" s="30"/>
      <c r="CI23" s="30">
        <f>SUM(AO23:AP23)</f>
        <v>0</v>
      </c>
      <c r="CJ23" s="31"/>
      <c r="CK23" s="29">
        <f>SUM(AQ23:AR23)</f>
        <v>0</v>
      </c>
      <c r="CL23" s="30"/>
      <c r="CM23" s="30">
        <f>SUM(AS23:AT23)</f>
        <v>0</v>
      </c>
      <c r="CN23" s="31"/>
      <c r="CO23" s="29">
        <f>SUM(AU23:AW23)</f>
        <v>0</v>
      </c>
      <c r="CP23" s="30"/>
    </row>
    <row r="24" spans="1:94" s="9" customFormat="1" ht="10.5">
      <c r="A24" s="6"/>
      <c r="B24" s="32" t="s">
        <v>78</v>
      </c>
      <c r="C24" s="112">
        <f>COUNTIF(AY23:BR26,"&gt;0")</f>
        <v>11</v>
      </c>
      <c r="D24" s="113">
        <f>COUNTIF(AY23:BR26,"&lt;0")</f>
        <v>6</v>
      </c>
      <c r="E24" s="22">
        <v>1</v>
      </c>
      <c r="F24" s="23">
        <v>-2</v>
      </c>
      <c r="G24" s="24"/>
      <c r="H24" s="25"/>
      <c r="I24" s="22">
        <v>8</v>
      </c>
      <c r="J24" s="23" t="s">
        <v>73</v>
      </c>
      <c r="K24" s="24"/>
      <c r="L24" s="25"/>
      <c r="M24" s="22">
        <v>12</v>
      </c>
      <c r="N24" s="23" t="s">
        <v>73</v>
      </c>
      <c r="O24" s="24"/>
      <c r="P24" s="25"/>
      <c r="Q24" s="22">
        <v>6</v>
      </c>
      <c r="R24" s="23">
        <v>-3</v>
      </c>
      <c r="S24" s="24"/>
      <c r="T24" s="25"/>
      <c r="U24" s="22">
        <v>0</v>
      </c>
      <c r="V24" s="23">
        <v>-7</v>
      </c>
      <c r="W24" s="24"/>
      <c r="X24" s="25"/>
      <c r="Y24" s="114">
        <f>COUNTIF(BU23:CN26,"&gt;0")</f>
        <v>11</v>
      </c>
      <c r="Z24" s="115">
        <f>COUNTIF(BU23:CN26,"&lt;0")</f>
        <v>8</v>
      </c>
      <c r="AA24" s="24">
        <v>2</v>
      </c>
      <c r="AB24" s="23">
        <v>-4</v>
      </c>
      <c r="AC24" s="24">
        <v>5</v>
      </c>
      <c r="AD24" s="25">
        <v>-4</v>
      </c>
      <c r="AE24" s="22">
        <v>7</v>
      </c>
      <c r="AF24" s="23">
        <v>-2</v>
      </c>
      <c r="AG24" s="24">
        <v>3</v>
      </c>
      <c r="AH24" s="25">
        <v>-12</v>
      </c>
      <c r="AI24" s="22">
        <v>1</v>
      </c>
      <c r="AJ24" s="23">
        <v>-6</v>
      </c>
      <c r="AK24" s="24"/>
      <c r="AL24" s="25"/>
      <c r="AM24" s="22">
        <v>8</v>
      </c>
      <c r="AN24" s="23">
        <v>-3</v>
      </c>
      <c r="AO24" s="24"/>
      <c r="AP24" s="116"/>
      <c r="AQ24" s="37"/>
      <c r="AR24" s="37"/>
      <c r="AS24" s="37"/>
      <c r="AT24" s="74"/>
      <c r="AU24" s="37"/>
      <c r="AV24" s="37"/>
      <c r="AW24" s="37"/>
      <c r="AY24" s="36">
        <f>SUM(E24:F24)</f>
        <v>-1</v>
      </c>
      <c r="AZ24" s="37"/>
      <c r="BA24" s="37">
        <f>SUM(G24:H24)</f>
        <v>0</v>
      </c>
      <c r="BB24" s="38"/>
      <c r="BC24" s="36">
        <f>SUM(I24:J24)</f>
        <v>8</v>
      </c>
      <c r="BD24" s="37"/>
      <c r="BE24" s="37">
        <f>SUM(K24:L24)</f>
        <v>0</v>
      </c>
      <c r="BF24" s="38"/>
      <c r="BG24" s="36">
        <f>SUM(M24:N24)</f>
        <v>12</v>
      </c>
      <c r="BH24" s="37"/>
      <c r="BI24" s="37">
        <f>SUM(O24:P24)</f>
        <v>0</v>
      </c>
      <c r="BJ24" s="38"/>
      <c r="BK24" s="36">
        <f>SUM(Q24:R24)</f>
        <v>3</v>
      </c>
      <c r="BL24" s="37"/>
      <c r="BM24" s="37">
        <f>SUM(S24:T24)</f>
        <v>0</v>
      </c>
      <c r="BN24" s="38"/>
      <c r="BO24" s="36">
        <f>SUM(U24:V24)</f>
        <v>-7</v>
      </c>
      <c r="BP24" s="37"/>
      <c r="BQ24" s="37">
        <f>SUM(W24:X24)</f>
        <v>0</v>
      </c>
      <c r="BR24" s="38"/>
      <c r="BS24" s="36">
        <f>SUM(Y24:Z24)</f>
        <v>19</v>
      </c>
      <c r="BT24" s="37"/>
      <c r="BU24" s="36">
        <f>SUM(AA24:AB24)</f>
        <v>-2</v>
      </c>
      <c r="BV24" s="37"/>
      <c r="BW24" s="37">
        <f>SUM(AC24:AD24)</f>
        <v>1</v>
      </c>
      <c r="BX24" s="38"/>
      <c r="BY24" s="36">
        <f>SUM(AE24:AF24)</f>
        <v>5</v>
      </c>
      <c r="BZ24" s="37"/>
      <c r="CA24" s="37">
        <f>SUM(AG24:AH24)</f>
        <v>-9</v>
      </c>
      <c r="CB24" s="38"/>
      <c r="CC24" s="36">
        <f>SUM(AI24:AJ24)</f>
        <v>-5</v>
      </c>
      <c r="CD24" s="37"/>
      <c r="CE24" s="37">
        <f>SUM(AK24:AL24)</f>
        <v>0</v>
      </c>
      <c r="CF24" s="38"/>
      <c r="CG24" s="36">
        <f>SUM(AM24:AN24)</f>
        <v>5</v>
      </c>
      <c r="CH24" s="37"/>
      <c r="CI24" s="37">
        <f>SUM(AO24:AP24)</f>
        <v>0</v>
      </c>
      <c r="CJ24" s="38"/>
      <c r="CK24" s="36">
        <f>SUM(AQ24:AR24)</f>
        <v>0</v>
      </c>
      <c r="CL24" s="37"/>
      <c r="CM24" s="37">
        <f>SUM(AS24:AT24)</f>
        <v>0</v>
      </c>
      <c r="CN24" s="38"/>
      <c r="CO24" s="36">
        <f>SUM(AU24:AW24)</f>
        <v>0</v>
      </c>
      <c r="CP24" s="37"/>
    </row>
    <row r="25" spans="1:94" s="9" customFormat="1" ht="10.5">
      <c r="A25" s="6"/>
      <c r="B25" s="32"/>
      <c r="C25" s="134">
        <f>COUNTIF(BO30:BR47,"&lt;0")</f>
        <v>15</v>
      </c>
      <c r="D25" s="118">
        <f>COUNTIF(BO30:BR47,"&gt;0")</f>
        <v>7</v>
      </c>
      <c r="E25" s="22">
        <v>5</v>
      </c>
      <c r="F25" s="23">
        <v>-4</v>
      </c>
      <c r="G25" s="24"/>
      <c r="H25" s="25"/>
      <c r="I25" s="22">
        <v>2</v>
      </c>
      <c r="J25" s="23">
        <v>-3</v>
      </c>
      <c r="K25" s="24"/>
      <c r="L25" s="25"/>
      <c r="M25" s="22">
        <v>10</v>
      </c>
      <c r="N25" s="23">
        <v>-2</v>
      </c>
      <c r="O25" s="24"/>
      <c r="P25" s="25"/>
      <c r="Q25" s="22">
        <v>4</v>
      </c>
      <c r="R25" s="23">
        <v>-2</v>
      </c>
      <c r="S25" s="24"/>
      <c r="T25" s="25"/>
      <c r="U25" s="22">
        <v>4</v>
      </c>
      <c r="V25" s="23" t="s">
        <v>73</v>
      </c>
      <c r="W25" s="24"/>
      <c r="X25" s="25"/>
      <c r="Y25" s="119">
        <f>COUNTIF(BO51:BR66,"&lt;0")</f>
        <v>10</v>
      </c>
      <c r="Z25" s="118">
        <f>COUNTIF(BO51:BR66,"&gt;0")</f>
        <v>4</v>
      </c>
      <c r="AA25" s="24">
        <v>0</v>
      </c>
      <c r="AB25" s="23">
        <v>-4</v>
      </c>
      <c r="AC25" s="24">
        <v>3</v>
      </c>
      <c r="AD25" s="25">
        <v>-2</v>
      </c>
      <c r="AE25" s="22">
        <v>4</v>
      </c>
      <c r="AF25" s="23">
        <v>-3</v>
      </c>
      <c r="AG25" s="24"/>
      <c r="AH25" s="25"/>
      <c r="AI25" s="22">
        <v>9</v>
      </c>
      <c r="AJ25" s="23">
        <v>-5</v>
      </c>
      <c r="AK25" s="24"/>
      <c r="AL25" s="25"/>
      <c r="AM25" s="22">
        <v>8</v>
      </c>
      <c r="AN25" s="23" t="s">
        <v>73</v>
      </c>
      <c r="AO25" s="24"/>
      <c r="AP25" s="116"/>
      <c r="AQ25" s="37"/>
      <c r="AR25" s="37"/>
      <c r="AS25" s="37"/>
      <c r="AT25" s="74"/>
      <c r="AU25" s="37"/>
      <c r="AV25" s="37"/>
      <c r="AW25" s="37"/>
      <c r="AY25" s="36">
        <f>SUM(E25:F25)</f>
        <v>1</v>
      </c>
      <c r="AZ25" s="37"/>
      <c r="BA25" s="37">
        <f>SUM(G25:H25)</f>
        <v>0</v>
      </c>
      <c r="BB25" s="38"/>
      <c r="BC25" s="36">
        <f>SUM(I25:J25)</f>
        <v>-1</v>
      </c>
      <c r="BD25" s="37"/>
      <c r="BE25" s="37">
        <f>SUM(K25:L25)</f>
        <v>0</v>
      </c>
      <c r="BF25" s="38"/>
      <c r="BG25" s="36">
        <f>SUM(M25:N25)</f>
        <v>8</v>
      </c>
      <c r="BH25" s="37"/>
      <c r="BI25" s="37">
        <f>SUM(O25:P25)</f>
        <v>0</v>
      </c>
      <c r="BJ25" s="38"/>
      <c r="BK25" s="36">
        <f>SUM(Q25:R25)</f>
        <v>2</v>
      </c>
      <c r="BL25" s="37"/>
      <c r="BM25" s="37">
        <f>SUM(S25:T25)</f>
        <v>0</v>
      </c>
      <c r="BN25" s="38"/>
      <c r="BO25" s="36">
        <f>SUM(U25:V25)</f>
        <v>4</v>
      </c>
      <c r="BP25" s="37"/>
      <c r="BQ25" s="37">
        <f>SUM(W25:X25)</f>
        <v>0</v>
      </c>
      <c r="BR25" s="38"/>
      <c r="BS25" s="36">
        <f>SUM(Y25:Z25)</f>
        <v>14</v>
      </c>
      <c r="BT25" s="37"/>
      <c r="BU25" s="36">
        <f>SUM(AA25:AB25)</f>
        <v>-4</v>
      </c>
      <c r="BV25" s="37"/>
      <c r="BW25" s="37">
        <f>SUM(AC25:AD25)</f>
        <v>1</v>
      </c>
      <c r="BX25" s="38"/>
      <c r="BY25" s="36">
        <f>SUM(AE25:AF25)</f>
        <v>1</v>
      </c>
      <c r="BZ25" s="37"/>
      <c r="CA25" s="37">
        <f>SUM(AG25:AH25)</f>
        <v>0</v>
      </c>
      <c r="CB25" s="38"/>
      <c r="CC25" s="36">
        <f>SUM(AI25:AJ25)</f>
        <v>4</v>
      </c>
      <c r="CD25" s="37"/>
      <c r="CE25" s="37">
        <f>SUM(AK25:AL25)</f>
        <v>0</v>
      </c>
      <c r="CF25" s="38"/>
      <c r="CG25" s="36">
        <f>SUM(AM25:AN25)</f>
        <v>8</v>
      </c>
      <c r="CH25" s="37"/>
      <c r="CI25" s="37">
        <f>SUM(AO25:AP25)</f>
        <v>0</v>
      </c>
      <c r="CJ25" s="38"/>
      <c r="CK25" s="36">
        <f>SUM(AQ25:AR25)</f>
        <v>0</v>
      </c>
      <c r="CL25" s="37"/>
      <c r="CM25" s="37">
        <f>SUM(AS25:AT25)</f>
        <v>0</v>
      </c>
      <c r="CN25" s="38"/>
      <c r="CO25" s="36">
        <f>SUM(AU25:AW25)</f>
        <v>0</v>
      </c>
      <c r="CP25" s="37"/>
    </row>
    <row r="26" spans="1:94" s="9" customFormat="1" ht="10.5">
      <c r="A26" s="6"/>
      <c r="B26" s="73">
        <f>C23+D23+Y23+Z23</f>
        <v>72</v>
      </c>
      <c r="C26" s="135"/>
      <c r="D26" s="136"/>
      <c r="E26" s="62">
        <v>7</v>
      </c>
      <c r="F26" s="63">
        <v>-4</v>
      </c>
      <c r="G26" s="64"/>
      <c r="H26" s="65"/>
      <c r="I26" s="62"/>
      <c r="J26" s="63"/>
      <c r="K26" s="64"/>
      <c r="L26" s="65"/>
      <c r="M26" s="62"/>
      <c r="N26" s="63"/>
      <c r="O26" s="64"/>
      <c r="P26" s="65"/>
      <c r="Q26" s="62"/>
      <c r="R26" s="63"/>
      <c r="S26" s="64"/>
      <c r="T26" s="65"/>
      <c r="U26" s="62">
        <v>3</v>
      </c>
      <c r="V26" s="63">
        <v>-2</v>
      </c>
      <c r="W26" s="64"/>
      <c r="X26" s="65"/>
      <c r="Y26" s="137"/>
      <c r="Z26" s="138"/>
      <c r="AA26" s="64">
        <v>3</v>
      </c>
      <c r="AB26" s="63">
        <v>-4</v>
      </c>
      <c r="AC26" s="64"/>
      <c r="AD26" s="65"/>
      <c r="AE26" s="62">
        <v>4</v>
      </c>
      <c r="AF26" s="63">
        <v>-3</v>
      </c>
      <c r="AG26" s="64"/>
      <c r="AH26" s="65"/>
      <c r="AI26" s="62"/>
      <c r="AJ26" s="63"/>
      <c r="AK26" s="64"/>
      <c r="AL26" s="65"/>
      <c r="AM26" s="62"/>
      <c r="AN26" s="63"/>
      <c r="AO26" s="64"/>
      <c r="AP26" s="139"/>
      <c r="AQ26" s="37"/>
      <c r="AR26" s="37"/>
      <c r="AS26" s="37"/>
      <c r="AT26" s="74"/>
      <c r="AU26" s="37"/>
      <c r="AV26" s="37"/>
      <c r="AW26" s="37"/>
      <c r="AY26" s="54">
        <f>SUM(E26:F26)</f>
        <v>3</v>
      </c>
      <c r="AZ26" s="42"/>
      <c r="BA26" s="42">
        <f>SUM(G26:H26)</f>
        <v>0</v>
      </c>
      <c r="BB26" s="55"/>
      <c r="BC26" s="54">
        <f>SUM(I26:J26)</f>
        <v>0</v>
      </c>
      <c r="BD26" s="42"/>
      <c r="BE26" s="42">
        <f>SUM(K26:L26)</f>
        <v>0</v>
      </c>
      <c r="BF26" s="55"/>
      <c r="BG26" s="54">
        <f>SUM(M26:N26)</f>
        <v>0</v>
      </c>
      <c r="BH26" s="42"/>
      <c r="BI26" s="42">
        <f>SUM(O26:P26)</f>
        <v>0</v>
      </c>
      <c r="BJ26" s="55"/>
      <c r="BK26" s="54">
        <f>SUM(Q26:R26)</f>
        <v>0</v>
      </c>
      <c r="BL26" s="42"/>
      <c r="BM26" s="42">
        <f>SUM(S26:T26)</f>
        <v>0</v>
      </c>
      <c r="BN26" s="55"/>
      <c r="BO26" s="54">
        <f>SUM(U26:V26)</f>
        <v>1</v>
      </c>
      <c r="BP26" s="42"/>
      <c r="BQ26" s="42">
        <f>SUM(W26:X26)</f>
        <v>0</v>
      </c>
      <c r="BR26" s="55"/>
      <c r="BS26" s="54">
        <f>SUM(Y25:Z25)</f>
        <v>14</v>
      </c>
      <c r="BT26" s="42"/>
      <c r="BU26" s="54">
        <f>SUM(AA26:AB26)</f>
        <v>-1</v>
      </c>
      <c r="BV26" s="42"/>
      <c r="BW26" s="42">
        <f>SUM(AC26:AD26)</f>
        <v>0</v>
      </c>
      <c r="BX26" s="55"/>
      <c r="BY26" s="54">
        <f>SUM(AE26:AF26)</f>
        <v>1</v>
      </c>
      <c r="BZ26" s="42"/>
      <c r="CA26" s="42">
        <f>SUM(AG26:AH26)</f>
        <v>0</v>
      </c>
      <c r="CB26" s="55"/>
      <c r="CC26" s="54">
        <f>SUM(AI26:AJ26)</f>
        <v>0</v>
      </c>
      <c r="CD26" s="42"/>
      <c r="CE26" s="42">
        <f>SUM(AK26:AL26)</f>
        <v>0</v>
      </c>
      <c r="CF26" s="55"/>
      <c r="CG26" s="54">
        <f>SUM(AM26:AN26)</f>
        <v>0</v>
      </c>
      <c r="CH26" s="42"/>
      <c r="CI26" s="42">
        <f>SUM(AO26:AP26)</f>
        <v>0</v>
      </c>
      <c r="CJ26" s="55"/>
      <c r="CK26" s="54">
        <f>SUM(AQ26:AR26)</f>
        <v>0</v>
      </c>
      <c r="CL26" s="42"/>
      <c r="CM26" s="42">
        <f>SUM(AS26:AT26)</f>
        <v>0</v>
      </c>
      <c r="CN26" s="55"/>
      <c r="CO26" s="54">
        <f>SUM(AU26:AW26)</f>
        <v>0</v>
      </c>
      <c r="CP26" s="42"/>
    </row>
    <row r="27" spans="2:111" ht="5.25" customHeight="1">
      <c r="B27" s="15"/>
      <c r="C27" s="15"/>
      <c r="D27" s="15"/>
      <c r="E27" s="71"/>
      <c r="F27" s="37"/>
      <c r="G27" s="74"/>
      <c r="H27" s="37"/>
      <c r="I27" s="74"/>
      <c r="J27" s="140"/>
      <c r="K27" s="74"/>
      <c r="L27" s="37"/>
      <c r="M27" s="74"/>
      <c r="N27" s="37"/>
      <c r="O27" s="74"/>
      <c r="P27" s="140"/>
      <c r="Q27" s="74"/>
      <c r="R27" s="37"/>
      <c r="S27" s="74"/>
      <c r="T27" s="37"/>
      <c r="U27" s="74"/>
      <c r="V27" s="140"/>
      <c r="W27" s="74"/>
      <c r="X27" s="37"/>
      <c r="Y27" s="74"/>
      <c r="Z27" s="37"/>
      <c r="AA27" s="74"/>
      <c r="AB27" s="140"/>
      <c r="AC27" s="74"/>
      <c r="AD27" s="37"/>
      <c r="AE27" s="74"/>
      <c r="AF27" s="37"/>
      <c r="AG27" s="74"/>
      <c r="AH27" s="90"/>
      <c r="AI27" s="90"/>
      <c r="AJ27" s="90"/>
      <c r="AK27" s="91"/>
      <c r="AL27" s="15"/>
      <c r="AM27" s="141"/>
      <c r="AN27" s="37"/>
      <c r="AO27" s="74"/>
      <c r="AP27" s="37"/>
      <c r="BW27" s="7"/>
      <c r="BX27" s="7"/>
      <c r="BZ27" s="10"/>
      <c r="CG27" s="7"/>
      <c r="CH27" s="95"/>
      <c r="DD27" s="9"/>
      <c r="DE27" s="10"/>
      <c r="DF27" s="9"/>
      <c r="DG27" s="10"/>
    </row>
    <row r="28" spans="2:86" ht="12">
      <c r="B28" s="15"/>
      <c r="C28" s="96" t="s">
        <v>144</v>
      </c>
      <c r="D28" s="105"/>
      <c r="E28" s="71"/>
      <c r="F28" s="37"/>
      <c r="G28" s="74"/>
      <c r="H28" s="37"/>
      <c r="I28" s="74"/>
      <c r="J28" s="140"/>
      <c r="K28" s="74"/>
      <c r="L28" s="37"/>
      <c r="M28" s="74"/>
      <c r="N28" s="37"/>
      <c r="O28" s="74"/>
      <c r="P28" s="140"/>
      <c r="Q28" s="74"/>
      <c r="R28" s="37"/>
      <c r="S28" s="74"/>
      <c r="T28" s="37"/>
      <c r="U28" s="74"/>
      <c r="V28" s="140"/>
      <c r="W28" s="74"/>
      <c r="X28" s="37"/>
      <c r="Y28" s="96" t="s">
        <v>143</v>
      </c>
      <c r="Z28" s="142"/>
      <c r="AA28" s="74"/>
      <c r="AB28" s="140"/>
      <c r="AC28" s="74"/>
      <c r="AD28" s="37"/>
      <c r="AE28" s="74"/>
      <c r="AF28" s="37"/>
      <c r="AG28" s="74"/>
      <c r="AH28" s="90"/>
      <c r="AI28" s="90"/>
      <c r="AJ28" s="90"/>
      <c r="AK28" s="91"/>
      <c r="AL28" s="15"/>
      <c r="AM28" s="141"/>
      <c r="AN28" s="37"/>
      <c r="AO28" s="74"/>
      <c r="AP28" s="37"/>
      <c r="BW28" s="7"/>
      <c r="BX28" s="7"/>
      <c r="BZ28" s="10"/>
      <c r="CG28" s="7"/>
      <c r="CH28" s="95"/>
    </row>
    <row r="29" spans="1:42" s="9" customFormat="1" ht="9.75">
      <c r="A29" s="6"/>
      <c r="B29" s="11" t="s">
        <v>79</v>
      </c>
      <c r="C29" s="66"/>
      <c r="D29" s="66"/>
      <c r="E29" s="11" t="s">
        <v>70</v>
      </c>
      <c r="F29" s="13"/>
      <c r="G29" s="11"/>
      <c r="H29" s="13"/>
      <c r="I29" s="11" t="s">
        <v>36</v>
      </c>
      <c r="J29" s="13"/>
      <c r="K29" s="11"/>
      <c r="L29" s="11"/>
      <c r="M29" s="11" t="s">
        <v>21</v>
      </c>
      <c r="N29" s="13"/>
      <c r="O29" s="11"/>
      <c r="P29" s="11"/>
      <c r="Q29" s="11" t="s">
        <v>49</v>
      </c>
      <c r="R29" s="13"/>
      <c r="S29" s="11"/>
      <c r="T29" s="13"/>
      <c r="U29" s="11" t="s">
        <v>145</v>
      </c>
      <c r="V29" s="13"/>
      <c r="W29" s="11"/>
      <c r="X29" s="13"/>
      <c r="Y29" s="66"/>
      <c r="Z29" s="66"/>
      <c r="AA29" s="11" t="s">
        <v>47</v>
      </c>
      <c r="AB29" s="13"/>
      <c r="AC29" s="11"/>
      <c r="AD29" s="13"/>
      <c r="AE29" s="11" t="s">
        <v>97</v>
      </c>
      <c r="AF29" s="13"/>
      <c r="AG29" s="11"/>
      <c r="AH29" s="13"/>
      <c r="AI29" s="11" t="s">
        <v>58</v>
      </c>
      <c r="AJ29" s="14"/>
      <c r="AK29" s="11"/>
      <c r="AL29" s="13"/>
      <c r="AM29" s="11" t="s">
        <v>50</v>
      </c>
      <c r="AN29" s="13"/>
      <c r="AO29" s="11"/>
      <c r="AP29" s="13"/>
    </row>
    <row r="30" spans="1:94" s="9" customFormat="1" ht="10.5">
      <c r="A30" s="6"/>
      <c r="B30" s="7" t="s">
        <v>25</v>
      </c>
      <c r="C30" s="125">
        <f>SUM(C31:C32)</f>
        <v>15</v>
      </c>
      <c r="D30" s="126">
        <f>SUM(D31:D32)</f>
        <v>21</v>
      </c>
      <c r="E30" s="24">
        <v>4</v>
      </c>
      <c r="F30" s="23">
        <v>-8</v>
      </c>
      <c r="G30" s="24"/>
      <c r="H30" s="25"/>
      <c r="I30" s="22">
        <v>8</v>
      </c>
      <c r="J30" s="23">
        <v>-3</v>
      </c>
      <c r="K30" s="24">
        <v>1</v>
      </c>
      <c r="L30" s="25">
        <v>-8</v>
      </c>
      <c r="M30" s="22">
        <v>2</v>
      </c>
      <c r="N30" s="23">
        <v>-3</v>
      </c>
      <c r="O30" s="24"/>
      <c r="P30" s="25"/>
      <c r="Q30" s="22">
        <v>5</v>
      </c>
      <c r="R30" s="23" t="s">
        <v>73</v>
      </c>
      <c r="S30" s="24"/>
      <c r="T30" s="25"/>
      <c r="U30" s="22">
        <v>2</v>
      </c>
      <c r="V30" s="23">
        <v>-4</v>
      </c>
      <c r="W30" s="24"/>
      <c r="X30" s="23"/>
      <c r="Y30" s="125">
        <f>SUM(Y31:Y32)</f>
        <v>24</v>
      </c>
      <c r="Z30" s="126">
        <f>SUM(Z31:Z32)</f>
        <v>12</v>
      </c>
      <c r="AA30" s="24">
        <v>5</v>
      </c>
      <c r="AB30" s="23">
        <v>-4</v>
      </c>
      <c r="AC30" s="107"/>
      <c r="AD30" s="109"/>
      <c r="AE30" s="110">
        <v>3</v>
      </c>
      <c r="AF30" s="108">
        <v>-6</v>
      </c>
      <c r="AG30" s="107"/>
      <c r="AH30" s="109"/>
      <c r="AI30" s="110">
        <v>0</v>
      </c>
      <c r="AJ30" s="108">
        <v>-4</v>
      </c>
      <c r="AK30" s="107"/>
      <c r="AL30" s="109"/>
      <c r="AM30" s="110">
        <v>5</v>
      </c>
      <c r="AN30" s="108">
        <v>-4</v>
      </c>
      <c r="AO30" s="107">
        <v>6</v>
      </c>
      <c r="AP30" s="111">
        <v>-3</v>
      </c>
      <c r="AY30" s="29">
        <f>SUM(E30:F30)</f>
        <v>-4</v>
      </c>
      <c r="AZ30" s="30"/>
      <c r="BA30" s="30">
        <f>SUM(G30:H30)</f>
        <v>0</v>
      </c>
      <c r="BB30" s="31"/>
      <c r="BC30" s="29">
        <f>SUM(I30:J30)</f>
        <v>5</v>
      </c>
      <c r="BD30" s="30"/>
      <c r="BE30" s="30">
        <f>SUM(K30:L30)</f>
        <v>-7</v>
      </c>
      <c r="BF30" s="31"/>
      <c r="BG30" s="29">
        <f>SUM(M30:N30)</f>
        <v>-1</v>
      </c>
      <c r="BH30" s="30"/>
      <c r="BI30" s="30">
        <f>SUM(O30:P30)</f>
        <v>0</v>
      </c>
      <c r="BJ30" s="31"/>
      <c r="BK30" s="29">
        <f>SUM(Q30:R30)</f>
        <v>5</v>
      </c>
      <c r="BL30" s="30"/>
      <c r="BM30" s="30">
        <f>SUM(S30:T30)</f>
        <v>0</v>
      </c>
      <c r="BN30" s="31"/>
      <c r="BO30" s="29">
        <f>SUM(U30:V30)</f>
        <v>-2</v>
      </c>
      <c r="BP30" s="30"/>
      <c r="BQ30" s="30">
        <f>SUM(W30:X30)</f>
        <v>0</v>
      </c>
      <c r="BR30" s="31"/>
      <c r="BS30" s="29">
        <f>SUM(Y30:Z30)</f>
        <v>36</v>
      </c>
      <c r="BT30" s="30"/>
      <c r="BU30" s="29">
        <f>SUM(AA30:AB30)</f>
        <v>1</v>
      </c>
      <c r="BV30" s="30"/>
      <c r="BW30" s="30">
        <f>SUM(AC30:AD30)</f>
        <v>0</v>
      </c>
      <c r="BX30" s="31"/>
      <c r="BY30" s="29">
        <f>SUM(AE30:AF30)</f>
        <v>-3</v>
      </c>
      <c r="BZ30" s="30"/>
      <c r="CA30" s="30">
        <f>SUM(AG30:AH30)</f>
        <v>0</v>
      </c>
      <c r="CB30" s="31"/>
      <c r="CC30" s="29">
        <f>SUM(AI30:AJ30)</f>
        <v>-4</v>
      </c>
      <c r="CD30" s="30"/>
      <c r="CE30" s="30">
        <f>SUM(AK30:AL30)</f>
        <v>0</v>
      </c>
      <c r="CF30" s="31"/>
      <c r="CG30" s="29">
        <f>SUM(AM30:AN30)</f>
        <v>1</v>
      </c>
      <c r="CH30" s="30"/>
      <c r="CI30" s="30">
        <f>SUM(AO30:AP30)</f>
        <v>3</v>
      </c>
      <c r="CJ30" s="31"/>
      <c r="CK30" s="29">
        <f>SUM(AQ30:AR30)</f>
        <v>0</v>
      </c>
      <c r="CL30" s="30"/>
      <c r="CM30" s="30">
        <f>SUM(AS30:AT30)</f>
        <v>0</v>
      </c>
      <c r="CN30" s="31"/>
      <c r="CO30" s="29">
        <f>SUM(AU30:AW30)</f>
        <v>0</v>
      </c>
      <c r="CP30" s="30"/>
    </row>
    <row r="31" spans="1:94" s="9" customFormat="1" ht="10.5">
      <c r="A31" s="6"/>
      <c r="B31" s="32" t="s">
        <v>85</v>
      </c>
      <c r="C31" s="112">
        <f>COUNTIF(AY30:BR33,"&gt;0")</f>
        <v>8</v>
      </c>
      <c r="D31" s="115">
        <f>COUNTIF(AY30:BR33,"&lt;0")</f>
        <v>10</v>
      </c>
      <c r="E31" s="24">
        <v>1</v>
      </c>
      <c r="F31" s="23">
        <v>-7</v>
      </c>
      <c r="G31" s="24"/>
      <c r="H31" s="25"/>
      <c r="I31" s="22">
        <v>2</v>
      </c>
      <c r="J31" s="23">
        <v>-11</v>
      </c>
      <c r="K31" s="24"/>
      <c r="L31" s="25"/>
      <c r="M31" s="22">
        <v>2</v>
      </c>
      <c r="N31" s="23">
        <v>-6</v>
      </c>
      <c r="O31" s="24"/>
      <c r="P31" s="25"/>
      <c r="Q31" s="22">
        <v>2</v>
      </c>
      <c r="R31" s="23">
        <v>-3</v>
      </c>
      <c r="S31" s="24"/>
      <c r="T31" s="25"/>
      <c r="U31" s="22">
        <v>4</v>
      </c>
      <c r="V31" s="23">
        <v>-6</v>
      </c>
      <c r="W31" s="24"/>
      <c r="X31" s="23"/>
      <c r="Y31" s="112">
        <f>COUNTIF(BU30:CN33,"&gt;0")</f>
        <v>9</v>
      </c>
      <c r="Z31" s="115">
        <f>COUNTIF(BU30:CN33,"&lt;0")</f>
        <v>9</v>
      </c>
      <c r="AA31" s="24">
        <v>4</v>
      </c>
      <c r="AB31" s="23">
        <v>-3</v>
      </c>
      <c r="AC31" s="24"/>
      <c r="AD31" s="25"/>
      <c r="AE31" s="22">
        <v>5</v>
      </c>
      <c r="AF31" s="23">
        <v>-3</v>
      </c>
      <c r="AG31" s="24"/>
      <c r="AH31" s="25"/>
      <c r="AI31" s="22">
        <v>3</v>
      </c>
      <c r="AJ31" s="23">
        <v>-4</v>
      </c>
      <c r="AK31" s="24"/>
      <c r="AL31" s="25"/>
      <c r="AM31" s="22">
        <v>1</v>
      </c>
      <c r="AN31" s="23">
        <v>-7</v>
      </c>
      <c r="AO31" s="24">
        <v>1</v>
      </c>
      <c r="AP31" s="116" t="s">
        <v>73</v>
      </c>
      <c r="AY31" s="36">
        <f>SUM(E31:F31)</f>
        <v>-6</v>
      </c>
      <c r="AZ31" s="37"/>
      <c r="BA31" s="37">
        <f>SUM(G31:H31)</f>
        <v>0</v>
      </c>
      <c r="BB31" s="38"/>
      <c r="BC31" s="36">
        <f>SUM(I31:J31)</f>
        <v>-9</v>
      </c>
      <c r="BD31" s="37"/>
      <c r="BE31" s="37">
        <f>SUM(K31:L31)</f>
        <v>0</v>
      </c>
      <c r="BF31" s="38"/>
      <c r="BG31" s="36">
        <f>SUM(M31:N31)</f>
        <v>-4</v>
      </c>
      <c r="BH31" s="37"/>
      <c r="BI31" s="37">
        <f>SUM(O31:P31)</f>
        <v>0</v>
      </c>
      <c r="BJ31" s="38"/>
      <c r="BK31" s="36">
        <f>SUM(Q31:R31)</f>
        <v>-1</v>
      </c>
      <c r="BL31" s="37"/>
      <c r="BM31" s="37">
        <f>SUM(S31:T31)</f>
        <v>0</v>
      </c>
      <c r="BN31" s="38"/>
      <c r="BO31" s="36">
        <f>SUM(U31:V31)</f>
        <v>-2</v>
      </c>
      <c r="BP31" s="37"/>
      <c r="BQ31" s="37">
        <f>SUM(W31:X31)</f>
        <v>0</v>
      </c>
      <c r="BR31" s="38"/>
      <c r="BS31" s="36">
        <f>SUM(Y31:Z31)</f>
        <v>18</v>
      </c>
      <c r="BT31" s="37"/>
      <c r="BU31" s="36">
        <f>SUM(AA31:AB31)</f>
        <v>1</v>
      </c>
      <c r="BV31" s="37"/>
      <c r="BW31" s="37">
        <f>SUM(AC31:AD31)</f>
        <v>0</v>
      </c>
      <c r="BX31" s="38"/>
      <c r="BY31" s="36">
        <f>SUM(AE31:AF31)</f>
        <v>2</v>
      </c>
      <c r="BZ31" s="37"/>
      <c r="CA31" s="37">
        <f>SUM(AG31:AH31)</f>
        <v>0</v>
      </c>
      <c r="CB31" s="38"/>
      <c r="CC31" s="36">
        <f>SUM(AI31:AJ31)</f>
        <v>-1</v>
      </c>
      <c r="CD31" s="37"/>
      <c r="CE31" s="37">
        <f>SUM(AK31:AL31)</f>
        <v>0</v>
      </c>
      <c r="CF31" s="38"/>
      <c r="CG31" s="36">
        <f>SUM(AM31:AN31)</f>
        <v>-6</v>
      </c>
      <c r="CH31" s="37"/>
      <c r="CI31" s="37">
        <f>SUM(AO31:AP31)</f>
        <v>1</v>
      </c>
      <c r="CJ31" s="38"/>
      <c r="CK31" s="36">
        <f>SUM(AQ31:AR31)</f>
        <v>0</v>
      </c>
      <c r="CL31" s="37"/>
      <c r="CM31" s="37">
        <f>SUM(AS31:AT31)</f>
        <v>0</v>
      </c>
      <c r="CN31" s="38"/>
      <c r="CO31" s="36">
        <f>SUM(AU31:AW31)</f>
        <v>0</v>
      </c>
      <c r="CP31" s="37"/>
    </row>
    <row r="32" spans="1:94" s="9" customFormat="1" ht="10.5">
      <c r="A32" s="6"/>
      <c r="B32" s="32">
        <f>C30+D30+Y30+Z30</f>
        <v>72</v>
      </c>
      <c r="C32" s="117">
        <f>COUNTIF(AY7:BB26,"&lt;0")</f>
        <v>7</v>
      </c>
      <c r="D32" s="120">
        <f>COUNTIF(AY7:BB26,"&gt;0")</f>
        <v>11</v>
      </c>
      <c r="E32" s="24">
        <v>6</v>
      </c>
      <c r="F32" s="23">
        <v>-3</v>
      </c>
      <c r="G32" s="24"/>
      <c r="H32" s="25"/>
      <c r="I32" s="22">
        <v>7</v>
      </c>
      <c r="J32" s="23">
        <v>-6</v>
      </c>
      <c r="K32" s="24"/>
      <c r="L32" s="25"/>
      <c r="M32" s="22"/>
      <c r="N32" s="23"/>
      <c r="O32" s="24"/>
      <c r="P32" s="25"/>
      <c r="Q32" s="22">
        <v>7</v>
      </c>
      <c r="R32" s="23">
        <v>-2</v>
      </c>
      <c r="S32" s="24"/>
      <c r="T32" s="25"/>
      <c r="U32" s="22">
        <v>2</v>
      </c>
      <c r="V32" s="23">
        <v>-1</v>
      </c>
      <c r="W32" s="24"/>
      <c r="X32" s="23"/>
      <c r="Y32" s="117">
        <f>COUNTIF(BU51:BX66,"&lt;0")</f>
        <v>15</v>
      </c>
      <c r="Z32" s="120">
        <f>COUNTIF(BU51:BX66,"&gt;0")</f>
        <v>3</v>
      </c>
      <c r="AA32" s="24">
        <v>4</v>
      </c>
      <c r="AB32" s="23">
        <v>-5</v>
      </c>
      <c r="AC32" s="24"/>
      <c r="AD32" s="25"/>
      <c r="AE32" s="22">
        <v>4</v>
      </c>
      <c r="AF32" s="23">
        <v>-2</v>
      </c>
      <c r="AG32" s="24"/>
      <c r="AH32" s="25"/>
      <c r="AI32" s="22">
        <v>3</v>
      </c>
      <c r="AJ32" s="23">
        <v>-4</v>
      </c>
      <c r="AK32" s="24"/>
      <c r="AL32" s="25"/>
      <c r="AM32" s="22">
        <v>1</v>
      </c>
      <c r="AN32" s="23">
        <v>-2</v>
      </c>
      <c r="AO32" s="24">
        <v>1</v>
      </c>
      <c r="AP32" s="116">
        <v>-2</v>
      </c>
      <c r="AY32" s="36">
        <f>SUM(E32:F32)</f>
        <v>3</v>
      </c>
      <c r="AZ32" s="37"/>
      <c r="BA32" s="37">
        <f>SUM(G32:H32)</f>
        <v>0</v>
      </c>
      <c r="BB32" s="38"/>
      <c r="BC32" s="36">
        <f>SUM(I32:J32)</f>
        <v>1</v>
      </c>
      <c r="BD32" s="37"/>
      <c r="BE32" s="37">
        <f>SUM(K32:L32)</f>
        <v>0</v>
      </c>
      <c r="BF32" s="38"/>
      <c r="BG32" s="36">
        <f>SUM(M32:N32)</f>
        <v>0</v>
      </c>
      <c r="BH32" s="37"/>
      <c r="BI32" s="37">
        <f>SUM(O32:P32)</f>
        <v>0</v>
      </c>
      <c r="BJ32" s="38"/>
      <c r="BK32" s="36">
        <f>SUM(Q32:R32)</f>
        <v>5</v>
      </c>
      <c r="BL32" s="37"/>
      <c r="BM32" s="37">
        <f>SUM(S32:T32)</f>
        <v>0</v>
      </c>
      <c r="BN32" s="38"/>
      <c r="BO32" s="36">
        <f>SUM(U32:V32)</f>
        <v>1</v>
      </c>
      <c r="BP32" s="37"/>
      <c r="BQ32" s="37">
        <f>SUM(W32:X32)</f>
        <v>0</v>
      </c>
      <c r="BR32" s="38"/>
      <c r="BS32" s="36">
        <f>SUM(Y32:Z32)</f>
        <v>18</v>
      </c>
      <c r="BT32" s="37"/>
      <c r="BU32" s="36">
        <f>SUM(AA32:AB32)</f>
        <v>-1</v>
      </c>
      <c r="BV32" s="37"/>
      <c r="BW32" s="37">
        <f>SUM(AC32:AD32)</f>
        <v>0</v>
      </c>
      <c r="BX32" s="38"/>
      <c r="BY32" s="36">
        <f>SUM(AE32:AF32)</f>
        <v>2</v>
      </c>
      <c r="BZ32" s="37"/>
      <c r="CA32" s="37">
        <f>SUM(AG32:AH32)</f>
        <v>0</v>
      </c>
      <c r="CB32" s="38"/>
      <c r="CC32" s="36">
        <f>SUM(AI32:AJ32)</f>
        <v>-1</v>
      </c>
      <c r="CD32" s="37"/>
      <c r="CE32" s="37">
        <f>SUM(AK32:AL32)</f>
        <v>0</v>
      </c>
      <c r="CF32" s="38"/>
      <c r="CG32" s="36">
        <f>SUM(AM32:AN32)</f>
        <v>-1</v>
      </c>
      <c r="CH32" s="37"/>
      <c r="CI32" s="37">
        <f>SUM(AO32:AP32)</f>
        <v>-1</v>
      </c>
      <c r="CJ32" s="38"/>
      <c r="CK32" s="36">
        <f>SUM(AQ32:AR32)</f>
        <v>0</v>
      </c>
      <c r="CL32" s="37"/>
      <c r="CM32" s="37">
        <f>SUM(AS32:AT32)</f>
        <v>0</v>
      </c>
      <c r="CN32" s="38"/>
      <c r="CO32" s="36">
        <f>SUM(AU32:AW32)</f>
        <v>0</v>
      </c>
      <c r="CP32" s="37"/>
    </row>
    <row r="33" spans="1:94" s="9" customFormat="1" ht="10.5">
      <c r="A33" s="6"/>
      <c r="B33" s="55"/>
      <c r="C33" s="52"/>
      <c r="D33" s="53"/>
      <c r="E33" s="50"/>
      <c r="F33" s="49"/>
      <c r="G33" s="50"/>
      <c r="H33" s="51"/>
      <c r="I33" s="48">
        <v>5</v>
      </c>
      <c r="J33" s="49">
        <v>-6</v>
      </c>
      <c r="K33" s="50"/>
      <c r="L33" s="51"/>
      <c r="M33" s="48"/>
      <c r="N33" s="49"/>
      <c r="O33" s="50"/>
      <c r="P33" s="51"/>
      <c r="Q33" s="48">
        <v>10</v>
      </c>
      <c r="R33" s="49">
        <v>-4</v>
      </c>
      <c r="S33" s="50"/>
      <c r="T33" s="51"/>
      <c r="U33" s="48">
        <v>8</v>
      </c>
      <c r="V33" s="49">
        <v>-6</v>
      </c>
      <c r="W33" s="50"/>
      <c r="X33" s="49"/>
      <c r="Y33" s="52"/>
      <c r="Z33" s="53"/>
      <c r="AA33" s="50"/>
      <c r="AB33" s="49"/>
      <c r="AC33" s="50"/>
      <c r="AD33" s="51"/>
      <c r="AE33" s="48">
        <v>10</v>
      </c>
      <c r="AF33" s="49">
        <v>-1</v>
      </c>
      <c r="AG33" s="50"/>
      <c r="AH33" s="51"/>
      <c r="AI33" s="48">
        <v>6</v>
      </c>
      <c r="AJ33" s="49">
        <v>-4</v>
      </c>
      <c r="AK33" s="50"/>
      <c r="AL33" s="51"/>
      <c r="AM33" s="48">
        <v>1</v>
      </c>
      <c r="AN33" s="49">
        <v>-4</v>
      </c>
      <c r="AO33" s="50"/>
      <c r="AP33" s="124"/>
      <c r="AY33" s="54">
        <f>SUM(E33:F33)</f>
        <v>0</v>
      </c>
      <c r="AZ33" s="42"/>
      <c r="BA33" s="42">
        <f>SUM(G33:H33)</f>
        <v>0</v>
      </c>
      <c r="BB33" s="55"/>
      <c r="BC33" s="54">
        <f>SUM(I33:J33)</f>
        <v>-1</v>
      </c>
      <c r="BD33" s="42"/>
      <c r="BE33" s="42">
        <f>SUM(K33:L33)</f>
        <v>0</v>
      </c>
      <c r="BF33" s="55"/>
      <c r="BG33" s="54">
        <f>SUM(M33:N33)</f>
        <v>0</v>
      </c>
      <c r="BH33" s="42"/>
      <c r="BI33" s="42">
        <f>SUM(O33:P33)</f>
        <v>0</v>
      </c>
      <c r="BJ33" s="55"/>
      <c r="BK33" s="54">
        <f>SUM(Q33:R33)</f>
        <v>6</v>
      </c>
      <c r="BL33" s="42"/>
      <c r="BM33" s="42">
        <f>SUM(S33:T33)</f>
        <v>0</v>
      </c>
      <c r="BN33" s="55"/>
      <c r="BO33" s="54">
        <f>SUM(U33:V33)</f>
        <v>2</v>
      </c>
      <c r="BP33" s="42"/>
      <c r="BQ33" s="42">
        <f>SUM(W33:X33)</f>
        <v>0</v>
      </c>
      <c r="BR33" s="55"/>
      <c r="BS33" s="54">
        <f>SUM(Y32:Z32)</f>
        <v>18</v>
      </c>
      <c r="BT33" s="42"/>
      <c r="BU33" s="54">
        <f>SUM(AA33:AB33)</f>
        <v>0</v>
      </c>
      <c r="BV33" s="42"/>
      <c r="BW33" s="42">
        <f>SUM(AC33:AD33)</f>
        <v>0</v>
      </c>
      <c r="BX33" s="55"/>
      <c r="BY33" s="54">
        <f>SUM(AE33:AF33)</f>
        <v>9</v>
      </c>
      <c r="BZ33" s="42"/>
      <c r="CA33" s="42">
        <f>SUM(AG33:AH33)</f>
        <v>0</v>
      </c>
      <c r="CB33" s="55"/>
      <c r="CC33" s="54">
        <f>SUM(AI33:AJ33)</f>
        <v>2</v>
      </c>
      <c r="CD33" s="42"/>
      <c r="CE33" s="42">
        <f>SUM(AK33:AL33)</f>
        <v>0</v>
      </c>
      <c r="CF33" s="55"/>
      <c r="CG33" s="54">
        <f>SUM(AM33:AN33)</f>
        <v>-3</v>
      </c>
      <c r="CH33" s="42"/>
      <c r="CI33" s="42">
        <f>SUM(AO33:AP33)</f>
        <v>0</v>
      </c>
      <c r="CJ33" s="55"/>
      <c r="CK33" s="54">
        <f>SUM(AQ33:AR33)</f>
        <v>0</v>
      </c>
      <c r="CL33" s="42"/>
      <c r="CM33" s="42">
        <f>SUM(AS33:AT33)</f>
        <v>0</v>
      </c>
      <c r="CN33" s="55"/>
      <c r="CO33" s="54">
        <f>SUM(AU33:AW33)</f>
        <v>0</v>
      </c>
      <c r="CP33" s="42"/>
    </row>
    <row r="34" spans="1:94" s="9" customFormat="1" ht="10.5">
      <c r="A34" s="6"/>
      <c r="B34" s="15" t="s">
        <v>10</v>
      </c>
      <c r="C34" s="125">
        <f>SUM(C35:C36)</f>
        <v>17</v>
      </c>
      <c r="D34" s="105">
        <f>SUM(D35:D36)</f>
        <v>22</v>
      </c>
      <c r="E34" s="22">
        <v>3</v>
      </c>
      <c r="F34" s="23">
        <v>-1</v>
      </c>
      <c r="G34" s="24">
        <v>5</v>
      </c>
      <c r="H34" s="25">
        <v>-11</v>
      </c>
      <c r="I34" s="22">
        <v>7</v>
      </c>
      <c r="J34" s="23">
        <v>-1</v>
      </c>
      <c r="K34" s="24">
        <v>10</v>
      </c>
      <c r="L34" s="25">
        <v>-4</v>
      </c>
      <c r="M34" s="22">
        <v>6</v>
      </c>
      <c r="N34" s="23">
        <v>-5</v>
      </c>
      <c r="O34" s="24"/>
      <c r="P34" s="25"/>
      <c r="Q34" s="22">
        <v>6</v>
      </c>
      <c r="R34" s="23">
        <v>-10</v>
      </c>
      <c r="S34" s="24">
        <v>4</v>
      </c>
      <c r="T34" s="25">
        <v>-2</v>
      </c>
      <c r="U34" s="22">
        <v>0</v>
      </c>
      <c r="V34" s="23">
        <v>-5</v>
      </c>
      <c r="W34" s="24">
        <v>2</v>
      </c>
      <c r="X34" s="25">
        <v>-4</v>
      </c>
      <c r="Y34" s="96">
        <f>SUM(Y35:Y36)</f>
        <v>15</v>
      </c>
      <c r="Z34" s="126">
        <f>SUM(Z35:Z36)</f>
        <v>18</v>
      </c>
      <c r="AA34" s="24">
        <v>5</v>
      </c>
      <c r="AB34" s="23">
        <v>-1</v>
      </c>
      <c r="AC34" s="24"/>
      <c r="AD34" s="25"/>
      <c r="AE34" s="22">
        <v>0</v>
      </c>
      <c r="AF34" s="23">
        <v>-2</v>
      </c>
      <c r="AG34" s="24">
        <v>5</v>
      </c>
      <c r="AH34" s="25">
        <v>-4</v>
      </c>
      <c r="AI34" s="22">
        <v>4</v>
      </c>
      <c r="AJ34" s="23">
        <v>-5</v>
      </c>
      <c r="AK34" s="24">
        <v>8</v>
      </c>
      <c r="AL34" s="25">
        <v>-6</v>
      </c>
      <c r="AM34" s="22">
        <v>3</v>
      </c>
      <c r="AN34" s="23">
        <v>-11</v>
      </c>
      <c r="AO34" s="24">
        <v>3</v>
      </c>
      <c r="AP34" s="116">
        <v>-5</v>
      </c>
      <c r="AY34" s="29">
        <f>SUM(E34:F34)</f>
        <v>2</v>
      </c>
      <c r="AZ34" s="30"/>
      <c r="BA34" s="30">
        <f>SUM(G34:H34)</f>
        <v>-6</v>
      </c>
      <c r="BB34" s="31"/>
      <c r="BC34" s="29">
        <f>SUM(I34:J34)</f>
        <v>6</v>
      </c>
      <c r="BD34" s="30"/>
      <c r="BE34" s="30">
        <f>SUM(K34:L34)</f>
        <v>6</v>
      </c>
      <c r="BF34" s="31"/>
      <c r="BG34" s="29">
        <f>SUM(M34:N34)</f>
        <v>1</v>
      </c>
      <c r="BH34" s="30"/>
      <c r="BI34" s="30">
        <f>SUM(O34:P34)</f>
        <v>0</v>
      </c>
      <c r="BJ34" s="31"/>
      <c r="BK34" s="29">
        <f>SUM(Q34:R34)</f>
        <v>-4</v>
      </c>
      <c r="BL34" s="30"/>
      <c r="BM34" s="30">
        <f>SUM(S34:T34)</f>
        <v>2</v>
      </c>
      <c r="BN34" s="31"/>
      <c r="BO34" s="29">
        <f>SUM(U34:V34)</f>
        <v>-5</v>
      </c>
      <c r="BP34" s="30"/>
      <c r="BQ34" s="30">
        <f>SUM(W34:X34)</f>
        <v>-2</v>
      </c>
      <c r="BR34" s="31"/>
      <c r="BS34" s="29">
        <f>SUM(Y34:Z34)</f>
        <v>33</v>
      </c>
      <c r="BT34" s="30"/>
      <c r="BU34" s="29">
        <f>SUM(AA34:AB34)</f>
        <v>4</v>
      </c>
      <c r="BV34" s="30"/>
      <c r="BW34" s="30">
        <f>SUM(AC34:AD34)</f>
        <v>0</v>
      </c>
      <c r="BX34" s="31"/>
      <c r="BY34" s="29">
        <f>SUM(AE34:AF34)</f>
        <v>-2</v>
      </c>
      <c r="BZ34" s="30"/>
      <c r="CA34" s="30">
        <f>SUM(AG34:AH34)</f>
        <v>1</v>
      </c>
      <c r="CB34" s="31"/>
      <c r="CC34" s="29">
        <f>SUM(AI34:AJ34)</f>
        <v>-1</v>
      </c>
      <c r="CD34" s="30"/>
      <c r="CE34" s="30">
        <f>SUM(AK34:AL34)</f>
        <v>2</v>
      </c>
      <c r="CF34" s="31"/>
      <c r="CG34" s="29">
        <f>SUM(AM34:AN34)</f>
        <v>-8</v>
      </c>
      <c r="CH34" s="30"/>
      <c r="CI34" s="30">
        <f>SUM(AO34:AP34)</f>
        <v>-2</v>
      </c>
      <c r="CJ34" s="31"/>
      <c r="CK34" s="29">
        <f>SUM(AQ34:AR34)</f>
        <v>0</v>
      </c>
      <c r="CL34" s="30"/>
      <c r="CM34" s="30">
        <f>SUM(AS34:AT34)</f>
        <v>0</v>
      </c>
      <c r="CN34" s="31"/>
      <c r="CO34" s="29">
        <f>SUM(AU34:AW34)</f>
        <v>0</v>
      </c>
      <c r="CP34" s="30"/>
    </row>
    <row r="35" spans="1:94" s="9" customFormat="1" ht="10.5">
      <c r="A35" s="6"/>
      <c r="B35" s="32" t="s">
        <v>86</v>
      </c>
      <c r="C35" s="112">
        <f>COUNTIF(AY34:BR36,"&gt;0")</f>
        <v>5</v>
      </c>
      <c r="D35" s="113">
        <f>COUNTIF(AY34:BR36,"&lt;0")</f>
        <v>14</v>
      </c>
      <c r="E35" s="22">
        <v>2</v>
      </c>
      <c r="F35" s="23">
        <v>-6</v>
      </c>
      <c r="G35" s="24"/>
      <c r="H35" s="25"/>
      <c r="I35" s="22">
        <v>2</v>
      </c>
      <c r="J35" s="23">
        <v>-3</v>
      </c>
      <c r="K35" s="24"/>
      <c r="L35" s="25"/>
      <c r="M35" s="22">
        <v>4</v>
      </c>
      <c r="N35" s="23">
        <v>-5</v>
      </c>
      <c r="O35" s="24"/>
      <c r="P35" s="25"/>
      <c r="Q35" s="22">
        <v>1</v>
      </c>
      <c r="R35" s="23">
        <v>-2</v>
      </c>
      <c r="S35" s="24"/>
      <c r="T35" s="25"/>
      <c r="U35" s="22">
        <v>2</v>
      </c>
      <c r="V35" s="23">
        <v>-3</v>
      </c>
      <c r="W35" s="24"/>
      <c r="X35" s="25"/>
      <c r="Y35" s="114">
        <f>COUNTIF(BU34:CN36,"&gt;0")</f>
        <v>7</v>
      </c>
      <c r="Z35" s="115">
        <f>COUNTIF(BU34:CN36,"&lt;0")</f>
        <v>10</v>
      </c>
      <c r="AA35" s="24">
        <v>5</v>
      </c>
      <c r="AB35" s="23">
        <v>-2</v>
      </c>
      <c r="AC35" s="24"/>
      <c r="AD35" s="25"/>
      <c r="AE35" s="22">
        <v>5</v>
      </c>
      <c r="AF35" s="23">
        <v>-6</v>
      </c>
      <c r="AG35" s="24"/>
      <c r="AH35" s="25"/>
      <c r="AI35" s="22">
        <v>8</v>
      </c>
      <c r="AJ35" s="23">
        <v>-4</v>
      </c>
      <c r="AK35" s="24">
        <v>4</v>
      </c>
      <c r="AL35" s="25">
        <v>-11</v>
      </c>
      <c r="AM35" s="22">
        <v>2</v>
      </c>
      <c r="AN35" s="23">
        <v>-4</v>
      </c>
      <c r="AO35" s="24">
        <v>4</v>
      </c>
      <c r="AP35" s="116">
        <v>-5</v>
      </c>
      <c r="AY35" s="36">
        <f>SUM(E35:F35)</f>
        <v>-4</v>
      </c>
      <c r="AZ35" s="37"/>
      <c r="BA35" s="37">
        <f>SUM(G35:H35)</f>
        <v>0</v>
      </c>
      <c r="BB35" s="38"/>
      <c r="BC35" s="36">
        <f>SUM(I35:J35)</f>
        <v>-1</v>
      </c>
      <c r="BD35" s="37"/>
      <c r="BE35" s="37">
        <f>SUM(K35:L35)</f>
        <v>0</v>
      </c>
      <c r="BF35" s="38"/>
      <c r="BG35" s="36">
        <f>SUM(M35:N35)</f>
        <v>-1</v>
      </c>
      <c r="BH35" s="37"/>
      <c r="BI35" s="37">
        <f>SUM(O35:P35)</f>
        <v>0</v>
      </c>
      <c r="BJ35" s="38"/>
      <c r="BK35" s="36">
        <f>SUM(Q35:R35)</f>
        <v>-1</v>
      </c>
      <c r="BL35" s="37"/>
      <c r="BM35" s="37">
        <f>SUM(S35:T35)</f>
        <v>0</v>
      </c>
      <c r="BN35" s="38"/>
      <c r="BO35" s="36">
        <f>SUM(U35:V35)</f>
        <v>-1</v>
      </c>
      <c r="BP35" s="37"/>
      <c r="BQ35" s="37">
        <f>SUM(W35:X35)</f>
        <v>0</v>
      </c>
      <c r="BR35" s="38"/>
      <c r="BS35" s="36">
        <f>SUM(Y35:Z35)</f>
        <v>17</v>
      </c>
      <c r="BT35" s="37"/>
      <c r="BU35" s="36">
        <f>SUM(AA35:AB35)</f>
        <v>3</v>
      </c>
      <c r="BV35" s="37"/>
      <c r="BW35" s="37">
        <f>SUM(AC35:AD35)</f>
        <v>0</v>
      </c>
      <c r="BX35" s="38"/>
      <c r="BY35" s="36">
        <f>SUM(AE35:AF35)</f>
        <v>-1</v>
      </c>
      <c r="BZ35" s="37"/>
      <c r="CA35" s="37">
        <f>SUM(AG35:AH35)</f>
        <v>0</v>
      </c>
      <c r="CB35" s="38"/>
      <c r="CC35" s="36">
        <f>SUM(AI35:AJ35)</f>
        <v>4</v>
      </c>
      <c r="CD35" s="37"/>
      <c r="CE35" s="37">
        <f>SUM(AK35:AL35)</f>
        <v>-7</v>
      </c>
      <c r="CF35" s="38"/>
      <c r="CG35" s="36">
        <f>SUM(AM35:AN35)</f>
        <v>-2</v>
      </c>
      <c r="CH35" s="37"/>
      <c r="CI35" s="37">
        <f>SUM(AO35:AP35)</f>
        <v>-1</v>
      </c>
      <c r="CJ35" s="38"/>
      <c r="CK35" s="36">
        <f>SUM(AQ35:AR35)</f>
        <v>0</v>
      </c>
      <c r="CL35" s="37"/>
      <c r="CM35" s="37">
        <f>SUM(AS35:AT35)</f>
        <v>0</v>
      </c>
      <c r="CN35" s="38"/>
      <c r="CO35" s="36">
        <f>SUM(AU35:AW35)</f>
        <v>0</v>
      </c>
      <c r="CP35" s="37"/>
    </row>
    <row r="36" spans="1:94" s="9" customFormat="1" ht="10.5">
      <c r="A36" s="6"/>
      <c r="B36" s="70">
        <f>C34+D34+Y34+Z34</f>
        <v>72</v>
      </c>
      <c r="C36" s="121">
        <f>COUNTIF(BC7:BF26,"&lt;0")</f>
        <v>12</v>
      </c>
      <c r="D36" s="143">
        <f>COUNTIF(BC7:BF26,"&gt;0")</f>
        <v>8</v>
      </c>
      <c r="E36" s="48">
        <v>5</v>
      </c>
      <c r="F36" s="49">
        <v>-9</v>
      </c>
      <c r="G36" s="50"/>
      <c r="H36" s="51"/>
      <c r="I36" s="48">
        <v>4</v>
      </c>
      <c r="J36" s="49">
        <v>-5</v>
      </c>
      <c r="K36" s="50"/>
      <c r="L36" s="51"/>
      <c r="M36" s="48">
        <v>3</v>
      </c>
      <c r="N36" s="49">
        <v>-4</v>
      </c>
      <c r="O36" s="50"/>
      <c r="P36" s="51"/>
      <c r="Q36" s="48">
        <v>1</v>
      </c>
      <c r="R36" s="49">
        <v>-2</v>
      </c>
      <c r="S36" s="50"/>
      <c r="T36" s="51"/>
      <c r="U36" s="48">
        <v>4</v>
      </c>
      <c r="V36" s="49">
        <v>-7</v>
      </c>
      <c r="W36" s="50"/>
      <c r="X36" s="51"/>
      <c r="Y36" s="123">
        <f>COUNTIF(BY51:CB66,"&lt;0")</f>
        <v>8</v>
      </c>
      <c r="Z36" s="122">
        <f>COUNTIF(BY51:CB66,"&gt;0")</f>
        <v>8</v>
      </c>
      <c r="AA36" s="50"/>
      <c r="AB36" s="49"/>
      <c r="AC36" s="50"/>
      <c r="AD36" s="51"/>
      <c r="AE36" s="48">
        <v>4</v>
      </c>
      <c r="AF36" s="49">
        <v>-3</v>
      </c>
      <c r="AG36" s="50"/>
      <c r="AH36" s="51"/>
      <c r="AI36" s="48">
        <v>4</v>
      </c>
      <c r="AJ36" s="49">
        <v>-8</v>
      </c>
      <c r="AK36" s="50">
        <v>7</v>
      </c>
      <c r="AL36" s="51">
        <v>-11</v>
      </c>
      <c r="AM36" s="48">
        <v>4</v>
      </c>
      <c r="AN36" s="49">
        <v>-2</v>
      </c>
      <c r="AO36" s="50"/>
      <c r="AP36" s="124"/>
      <c r="AY36" s="54">
        <f>SUM(E36:F36)</f>
        <v>-4</v>
      </c>
      <c r="AZ36" s="42"/>
      <c r="BA36" s="42">
        <f>SUM(G36:H36)</f>
        <v>0</v>
      </c>
      <c r="BB36" s="55"/>
      <c r="BC36" s="54">
        <f>SUM(I36:J36)</f>
        <v>-1</v>
      </c>
      <c r="BD36" s="42"/>
      <c r="BE36" s="42">
        <f>SUM(K36:L36)</f>
        <v>0</v>
      </c>
      <c r="BF36" s="55"/>
      <c r="BG36" s="54">
        <f>SUM(M36:N36)</f>
        <v>-1</v>
      </c>
      <c r="BH36" s="42"/>
      <c r="BI36" s="42">
        <f>SUM(O36:P36)</f>
        <v>0</v>
      </c>
      <c r="BJ36" s="55"/>
      <c r="BK36" s="54">
        <f>SUM(Q36:R36)</f>
        <v>-1</v>
      </c>
      <c r="BL36" s="42"/>
      <c r="BM36" s="42">
        <f>SUM(S36:T36)</f>
        <v>0</v>
      </c>
      <c r="BN36" s="55"/>
      <c r="BO36" s="54">
        <f>SUM(U36:V36)</f>
        <v>-3</v>
      </c>
      <c r="BP36" s="42"/>
      <c r="BQ36" s="42">
        <f>SUM(W36:X36)</f>
        <v>0</v>
      </c>
      <c r="BR36" s="55"/>
      <c r="BS36" s="54">
        <f>SUM(Y36:Z36)</f>
        <v>16</v>
      </c>
      <c r="BT36" s="42"/>
      <c r="BU36" s="54">
        <f>SUM(AA36:AB36)</f>
        <v>0</v>
      </c>
      <c r="BV36" s="42"/>
      <c r="BW36" s="42">
        <f>SUM(AC36:AD36)</f>
        <v>0</v>
      </c>
      <c r="BX36" s="55"/>
      <c r="BY36" s="54">
        <f>SUM(AE36:AF36)</f>
        <v>1</v>
      </c>
      <c r="BZ36" s="42"/>
      <c r="CA36" s="42">
        <f>SUM(AG36:AH36)</f>
        <v>0</v>
      </c>
      <c r="CB36" s="55"/>
      <c r="CC36" s="54">
        <f>SUM(AI36:AJ36)</f>
        <v>-4</v>
      </c>
      <c r="CD36" s="42"/>
      <c r="CE36" s="42">
        <f>SUM(AK36:AL36)</f>
        <v>-4</v>
      </c>
      <c r="CF36" s="55"/>
      <c r="CG36" s="54">
        <f>SUM(AM36:AN36)</f>
        <v>2</v>
      </c>
      <c r="CH36" s="42"/>
      <c r="CI36" s="42">
        <f>SUM(AO36:AP36)</f>
        <v>0</v>
      </c>
      <c r="CJ36" s="55"/>
      <c r="CK36" s="54">
        <f>SUM(AQ36:AR36)</f>
        <v>0</v>
      </c>
      <c r="CL36" s="42"/>
      <c r="CM36" s="42">
        <f>SUM(AS36:AT36)</f>
        <v>0</v>
      </c>
      <c r="CN36" s="55"/>
      <c r="CO36" s="54">
        <f>SUM(AU36:AW36)</f>
        <v>0</v>
      </c>
      <c r="CP36" s="42"/>
    </row>
    <row r="37" spans="1:94" s="9" customFormat="1" ht="10.5">
      <c r="A37" s="6"/>
      <c r="B37" s="7" t="s">
        <v>87</v>
      </c>
      <c r="C37" s="125">
        <f>SUM(C38:C39)</f>
        <v>17</v>
      </c>
      <c r="D37" s="105">
        <f>SUM(D38:D39)</f>
        <v>18</v>
      </c>
      <c r="E37" s="22">
        <v>4</v>
      </c>
      <c r="F37" s="23">
        <v>-6</v>
      </c>
      <c r="G37" s="24"/>
      <c r="H37" s="25"/>
      <c r="I37" s="22">
        <v>8</v>
      </c>
      <c r="J37" s="23">
        <v>-7</v>
      </c>
      <c r="K37" s="24">
        <v>3</v>
      </c>
      <c r="L37" s="25">
        <v>-7</v>
      </c>
      <c r="M37" s="22">
        <v>3</v>
      </c>
      <c r="N37" s="23">
        <v>-1</v>
      </c>
      <c r="O37" s="24"/>
      <c r="P37" s="25"/>
      <c r="Q37" s="22">
        <v>1</v>
      </c>
      <c r="R37" s="23">
        <v>-2</v>
      </c>
      <c r="S37" s="24">
        <v>2</v>
      </c>
      <c r="T37" s="25">
        <v>-3</v>
      </c>
      <c r="U37" s="22">
        <v>1</v>
      </c>
      <c r="V37" s="23">
        <v>-5</v>
      </c>
      <c r="W37" s="24">
        <v>8</v>
      </c>
      <c r="X37" s="25">
        <v>-5</v>
      </c>
      <c r="Y37" s="96">
        <f>SUM(Y38:Y39)</f>
        <v>24</v>
      </c>
      <c r="Z37" s="126">
        <f>SUM(Z38:Z39)</f>
        <v>13</v>
      </c>
      <c r="AA37" s="24">
        <v>5</v>
      </c>
      <c r="AB37" s="23">
        <v>-1</v>
      </c>
      <c r="AC37" s="24">
        <v>0</v>
      </c>
      <c r="AD37" s="25">
        <v>-3</v>
      </c>
      <c r="AE37" s="22">
        <v>2</v>
      </c>
      <c r="AF37" s="23">
        <v>-1</v>
      </c>
      <c r="AG37" s="24"/>
      <c r="AH37" s="25"/>
      <c r="AI37" s="22">
        <v>2</v>
      </c>
      <c r="AJ37" s="23">
        <v>-4</v>
      </c>
      <c r="AK37" s="24">
        <v>1</v>
      </c>
      <c r="AL37" s="25">
        <v>-3</v>
      </c>
      <c r="AM37" s="22">
        <v>6</v>
      </c>
      <c r="AN37" s="23">
        <v>-1</v>
      </c>
      <c r="AO37" s="24"/>
      <c r="AP37" s="116"/>
      <c r="AY37" s="29">
        <f>SUM(E37:F37)</f>
        <v>-2</v>
      </c>
      <c r="AZ37" s="30"/>
      <c r="BA37" s="30">
        <f>SUM(G37:H37)</f>
        <v>0</v>
      </c>
      <c r="BB37" s="31"/>
      <c r="BC37" s="29">
        <f>SUM(I37:J37)</f>
        <v>1</v>
      </c>
      <c r="BD37" s="30"/>
      <c r="BE37" s="30">
        <f>SUM(K37:L37)</f>
        <v>-4</v>
      </c>
      <c r="BF37" s="31"/>
      <c r="BG37" s="29">
        <f>SUM(M37:N37)</f>
        <v>2</v>
      </c>
      <c r="BH37" s="30"/>
      <c r="BI37" s="30">
        <f>SUM(O37:P37)</f>
        <v>0</v>
      </c>
      <c r="BJ37" s="31"/>
      <c r="BK37" s="29">
        <f>SUM(Q37:R37)</f>
        <v>-1</v>
      </c>
      <c r="BL37" s="30"/>
      <c r="BM37" s="30">
        <f>SUM(S37:T37)</f>
        <v>-1</v>
      </c>
      <c r="BN37" s="31"/>
      <c r="BO37" s="29">
        <f>SUM(U37:V37)</f>
        <v>-4</v>
      </c>
      <c r="BP37" s="30"/>
      <c r="BQ37" s="30">
        <f>SUM(W37:X37)</f>
        <v>3</v>
      </c>
      <c r="BR37" s="31"/>
      <c r="BS37" s="29">
        <f>SUM(Y37:Z37)</f>
        <v>37</v>
      </c>
      <c r="BT37" s="30"/>
      <c r="BU37" s="29">
        <f>SUM(AA37:AB37)</f>
        <v>4</v>
      </c>
      <c r="BV37" s="30"/>
      <c r="BW37" s="30">
        <f>SUM(AC37:AD37)</f>
        <v>-3</v>
      </c>
      <c r="BX37" s="31"/>
      <c r="BY37" s="29">
        <f>SUM(AE37:AF37)</f>
        <v>1</v>
      </c>
      <c r="BZ37" s="30"/>
      <c r="CA37" s="30">
        <f>SUM(AG37:AH37)</f>
        <v>0</v>
      </c>
      <c r="CB37" s="31"/>
      <c r="CC37" s="29">
        <f>SUM(AI37:AJ37)</f>
        <v>-2</v>
      </c>
      <c r="CD37" s="30"/>
      <c r="CE37" s="30">
        <f>SUM(AK37:AL37)</f>
        <v>-2</v>
      </c>
      <c r="CF37" s="31"/>
      <c r="CG37" s="29">
        <f>SUM(AM37:AN37)</f>
        <v>5</v>
      </c>
      <c r="CH37" s="30"/>
      <c r="CI37" s="30">
        <f>SUM(AO37:AP37)</f>
        <v>0</v>
      </c>
      <c r="CJ37" s="31"/>
      <c r="CK37" s="29">
        <f>SUM(AQ37:AR37)</f>
        <v>0</v>
      </c>
      <c r="CL37" s="30"/>
      <c r="CM37" s="30">
        <f>SUM(AS37:AT37)</f>
        <v>0</v>
      </c>
      <c r="CN37" s="31"/>
      <c r="CO37" s="29">
        <f>SUM(AU37:AW37)</f>
        <v>0</v>
      </c>
      <c r="CP37" s="30"/>
    </row>
    <row r="38" spans="1:94" s="9" customFormat="1" ht="10.5">
      <c r="A38" s="6"/>
      <c r="B38" s="69" t="s">
        <v>88</v>
      </c>
      <c r="C38" s="112">
        <f>COUNTIF(AY37:BR39,"&gt;0")</f>
        <v>9</v>
      </c>
      <c r="D38" s="113">
        <f>COUNTIF(AY37:BR39,"&lt;0")</f>
        <v>9</v>
      </c>
      <c r="E38" s="22">
        <v>7</v>
      </c>
      <c r="F38" s="23">
        <v>-6</v>
      </c>
      <c r="G38" s="24"/>
      <c r="H38" s="25"/>
      <c r="I38" s="22">
        <v>2</v>
      </c>
      <c r="J38" s="23">
        <v>-4</v>
      </c>
      <c r="K38" s="24"/>
      <c r="L38" s="25"/>
      <c r="M38" s="22">
        <v>3</v>
      </c>
      <c r="N38" s="23">
        <v>-1</v>
      </c>
      <c r="O38" s="24"/>
      <c r="P38" s="25"/>
      <c r="Q38" s="22">
        <v>4</v>
      </c>
      <c r="R38" s="23">
        <v>-2</v>
      </c>
      <c r="S38" s="24"/>
      <c r="T38" s="25"/>
      <c r="U38" s="22">
        <v>4</v>
      </c>
      <c r="V38" s="23">
        <v>-2</v>
      </c>
      <c r="W38" s="24"/>
      <c r="X38" s="25"/>
      <c r="Y38" s="114">
        <f>COUNTIF(BU37:CN39,"&gt;0")</f>
        <v>10</v>
      </c>
      <c r="Z38" s="115">
        <f>COUNTIF(BU37:CN39,"&lt;0")</f>
        <v>8</v>
      </c>
      <c r="AA38" s="24">
        <v>2</v>
      </c>
      <c r="AB38" s="23">
        <v>-10</v>
      </c>
      <c r="AC38" s="24">
        <v>2</v>
      </c>
      <c r="AD38" s="25">
        <v>-7</v>
      </c>
      <c r="AE38" s="22">
        <v>6</v>
      </c>
      <c r="AF38" s="23">
        <v>-2</v>
      </c>
      <c r="AG38" s="24"/>
      <c r="AH38" s="25"/>
      <c r="AI38" s="22">
        <v>5</v>
      </c>
      <c r="AJ38" s="23">
        <v>-6</v>
      </c>
      <c r="AK38" s="24">
        <v>5</v>
      </c>
      <c r="AL38" s="25">
        <v>-3</v>
      </c>
      <c r="AM38" s="22">
        <v>4</v>
      </c>
      <c r="AN38" s="23" t="s">
        <v>73</v>
      </c>
      <c r="AO38" s="24"/>
      <c r="AP38" s="116"/>
      <c r="AQ38" s="37"/>
      <c r="AY38" s="36">
        <f>SUM(E38:F38)</f>
        <v>1</v>
      </c>
      <c r="AZ38" s="37"/>
      <c r="BA38" s="37">
        <f>SUM(G38:H38)</f>
        <v>0</v>
      </c>
      <c r="BB38" s="38"/>
      <c r="BC38" s="36">
        <f>SUM(I38:J38)</f>
        <v>-2</v>
      </c>
      <c r="BD38" s="37"/>
      <c r="BE38" s="37">
        <f>SUM(K38:L38)</f>
        <v>0</v>
      </c>
      <c r="BF38" s="38"/>
      <c r="BG38" s="36">
        <f>SUM(M38:N38)</f>
        <v>2</v>
      </c>
      <c r="BH38" s="37"/>
      <c r="BI38" s="37">
        <f>SUM(O38:P38)</f>
        <v>0</v>
      </c>
      <c r="BJ38" s="38"/>
      <c r="BK38" s="36">
        <f>SUM(Q38:R38)</f>
        <v>2</v>
      </c>
      <c r="BL38" s="37"/>
      <c r="BM38" s="37">
        <f>SUM(S38:T38)</f>
        <v>0</v>
      </c>
      <c r="BN38" s="38"/>
      <c r="BO38" s="36">
        <f>SUM(U38:V38)</f>
        <v>2</v>
      </c>
      <c r="BP38" s="37"/>
      <c r="BQ38" s="37">
        <f>SUM(W38:X38)</f>
        <v>0</v>
      </c>
      <c r="BR38" s="38"/>
      <c r="BS38" s="36">
        <f>SUM(Y38:Z38)</f>
        <v>18</v>
      </c>
      <c r="BT38" s="37"/>
      <c r="BU38" s="36">
        <f>SUM(AA38:AB38)</f>
        <v>-8</v>
      </c>
      <c r="BV38" s="37"/>
      <c r="BW38" s="37">
        <f>SUM(AC38:AD38)</f>
        <v>-5</v>
      </c>
      <c r="BX38" s="38"/>
      <c r="BY38" s="36">
        <f>SUM(AE38:AF38)</f>
        <v>4</v>
      </c>
      <c r="BZ38" s="37"/>
      <c r="CA38" s="37">
        <f>SUM(AG38:AH38)</f>
        <v>0</v>
      </c>
      <c r="CB38" s="38"/>
      <c r="CC38" s="36">
        <f>SUM(AI38:AJ38)</f>
        <v>-1</v>
      </c>
      <c r="CD38" s="37"/>
      <c r="CE38" s="37">
        <f>SUM(AK38:AL38)</f>
        <v>2</v>
      </c>
      <c r="CF38" s="38"/>
      <c r="CG38" s="36">
        <f>SUM(AM38:AN38)</f>
        <v>4</v>
      </c>
      <c r="CH38" s="37"/>
      <c r="CI38" s="37">
        <f>SUM(AO38:AP38)</f>
        <v>0</v>
      </c>
      <c r="CJ38" s="38"/>
      <c r="CK38" s="36">
        <f>SUM(AQ38:AR38)</f>
        <v>0</v>
      </c>
      <c r="CL38" s="37"/>
      <c r="CM38" s="37">
        <f>SUM(AS38:AT38)</f>
        <v>0</v>
      </c>
      <c r="CN38" s="38"/>
      <c r="CO38" s="36">
        <f>SUM(AU38:AW38)</f>
        <v>0</v>
      </c>
      <c r="CP38" s="37"/>
    </row>
    <row r="39" spans="1:94" s="9" customFormat="1" ht="10.5">
      <c r="A39" s="6"/>
      <c r="B39" s="70">
        <f>C37+D37+Y37+Z37</f>
        <v>72</v>
      </c>
      <c r="C39" s="121">
        <f>COUNTIF(BG7:BJ26,"&lt;0")</f>
        <v>8</v>
      </c>
      <c r="D39" s="143">
        <f>COUNTIF(BG7:BJ26,"&gt;0")</f>
        <v>9</v>
      </c>
      <c r="E39" s="48">
        <v>3</v>
      </c>
      <c r="F39" s="49">
        <v>-12</v>
      </c>
      <c r="G39" s="50"/>
      <c r="H39" s="51"/>
      <c r="I39" s="48">
        <v>11</v>
      </c>
      <c r="J39" s="49">
        <v>-1</v>
      </c>
      <c r="K39" s="50"/>
      <c r="L39" s="51"/>
      <c r="M39" s="48">
        <v>7</v>
      </c>
      <c r="N39" s="49">
        <v>-5</v>
      </c>
      <c r="O39" s="50"/>
      <c r="P39" s="51"/>
      <c r="Q39" s="48">
        <v>3</v>
      </c>
      <c r="R39" s="49">
        <v>-4</v>
      </c>
      <c r="S39" s="50"/>
      <c r="T39" s="51"/>
      <c r="U39" s="48">
        <v>5</v>
      </c>
      <c r="V39" s="49">
        <v>-8</v>
      </c>
      <c r="W39" s="50"/>
      <c r="X39" s="51"/>
      <c r="Y39" s="123">
        <f>COUNTIF(CC51:CF66,"&lt;0")</f>
        <v>14</v>
      </c>
      <c r="Z39" s="122">
        <f>COUNTIF(CC51:CF66,"&gt;0")</f>
        <v>5</v>
      </c>
      <c r="AA39" s="50">
        <v>4</v>
      </c>
      <c r="AB39" s="49">
        <v>-6</v>
      </c>
      <c r="AC39" s="50">
        <v>4</v>
      </c>
      <c r="AD39" s="51">
        <v>-3</v>
      </c>
      <c r="AE39" s="48">
        <v>4</v>
      </c>
      <c r="AF39" s="49">
        <v>-3</v>
      </c>
      <c r="AG39" s="50"/>
      <c r="AH39" s="51"/>
      <c r="AI39" s="48">
        <v>7</v>
      </c>
      <c r="AJ39" s="49">
        <v>-5</v>
      </c>
      <c r="AK39" s="50">
        <v>5</v>
      </c>
      <c r="AL39" s="51">
        <v>-3</v>
      </c>
      <c r="AM39" s="48">
        <v>1</v>
      </c>
      <c r="AN39" s="49">
        <v>-2</v>
      </c>
      <c r="AO39" s="50"/>
      <c r="AP39" s="124"/>
      <c r="AQ39" s="37"/>
      <c r="AY39" s="54">
        <f>SUM(E39:F39)</f>
        <v>-9</v>
      </c>
      <c r="AZ39" s="42"/>
      <c r="BA39" s="42">
        <f>SUM(G39:H39)</f>
        <v>0</v>
      </c>
      <c r="BB39" s="55"/>
      <c r="BC39" s="54">
        <f>SUM(I39:J39)</f>
        <v>10</v>
      </c>
      <c r="BD39" s="42"/>
      <c r="BE39" s="42">
        <f>SUM(K39:L39)</f>
        <v>0</v>
      </c>
      <c r="BF39" s="55"/>
      <c r="BG39" s="54">
        <f>SUM(M39:N39)</f>
        <v>2</v>
      </c>
      <c r="BH39" s="42"/>
      <c r="BI39" s="42">
        <f>SUM(O39:P39)</f>
        <v>0</v>
      </c>
      <c r="BJ39" s="55"/>
      <c r="BK39" s="54">
        <f>SUM(Q39:R39)</f>
        <v>-1</v>
      </c>
      <c r="BL39" s="42"/>
      <c r="BM39" s="42">
        <f>SUM(S39:T39)</f>
        <v>0</v>
      </c>
      <c r="BN39" s="55"/>
      <c r="BO39" s="54">
        <f>SUM(U39:V39)</f>
        <v>-3</v>
      </c>
      <c r="BP39" s="42"/>
      <c r="BQ39" s="42">
        <f>SUM(W39:X39)</f>
        <v>0</v>
      </c>
      <c r="BR39" s="55"/>
      <c r="BS39" s="54">
        <f>SUM(Y39:Z39)</f>
        <v>19</v>
      </c>
      <c r="BT39" s="42"/>
      <c r="BU39" s="54">
        <f>SUM(AA39:AB39)</f>
        <v>-2</v>
      </c>
      <c r="BV39" s="42"/>
      <c r="BW39" s="42">
        <f>SUM(AC39:AD39)</f>
        <v>1</v>
      </c>
      <c r="BX39" s="55"/>
      <c r="BY39" s="54">
        <f>SUM(AE39:AF39)</f>
        <v>1</v>
      </c>
      <c r="BZ39" s="42"/>
      <c r="CA39" s="42">
        <f>SUM(AG39:AH39)</f>
        <v>0</v>
      </c>
      <c r="CB39" s="55"/>
      <c r="CC39" s="54">
        <f>SUM(AI39:AJ39)</f>
        <v>2</v>
      </c>
      <c r="CD39" s="42"/>
      <c r="CE39" s="42">
        <f>SUM(AK39:AL39)</f>
        <v>2</v>
      </c>
      <c r="CF39" s="55"/>
      <c r="CG39" s="54">
        <f>SUM(AM39:AN39)</f>
        <v>-1</v>
      </c>
      <c r="CH39" s="42"/>
      <c r="CI39" s="42">
        <f>SUM(AO39:AP39)</f>
        <v>0</v>
      </c>
      <c r="CJ39" s="55"/>
      <c r="CK39" s="54">
        <f>SUM(AQ39:AR39)</f>
        <v>0</v>
      </c>
      <c r="CL39" s="42"/>
      <c r="CM39" s="42">
        <f>SUM(AS39:AT39)</f>
        <v>0</v>
      </c>
      <c r="CN39" s="55"/>
      <c r="CO39" s="54">
        <f>SUM(AU39:AW39)</f>
        <v>0</v>
      </c>
      <c r="CP39" s="42"/>
    </row>
    <row r="40" spans="1:94" s="9" customFormat="1" ht="10.5">
      <c r="A40" s="6"/>
      <c r="B40" s="15" t="s">
        <v>8</v>
      </c>
      <c r="C40" s="125">
        <f>SUM(C41:C42)</f>
        <v>17</v>
      </c>
      <c r="D40" s="105">
        <f>SUM(D41:D42)</f>
        <v>24</v>
      </c>
      <c r="E40" s="22">
        <v>2</v>
      </c>
      <c r="F40" s="23">
        <v>-8</v>
      </c>
      <c r="G40" s="24"/>
      <c r="H40" s="25"/>
      <c r="I40" s="22">
        <v>1</v>
      </c>
      <c r="J40" s="23">
        <v>-8</v>
      </c>
      <c r="K40" s="24"/>
      <c r="L40" s="25"/>
      <c r="M40" s="22">
        <v>6</v>
      </c>
      <c r="N40" s="23">
        <v>-5</v>
      </c>
      <c r="O40" s="24"/>
      <c r="P40" s="25"/>
      <c r="Q40" s="22">
        <v>1</v>
      </c>
      <c r="R40" s="23">
        <v>-8</v>
      </c>
      <c r="S40" s="24"/>
      <c r="T40" s="25"/>
      <c r="U40" s="22">
        <v>3</v>
      </c>
      <c r="V40" s="23">
        <v>-4</v>
      </c>
      <c r="W40" s="24">
        <v>0</v>
      </c>
      <c r="X40" s="25">
        <v>-4</v>
      </c>
      <c r="Y40" s="96">
        <f>SUM(Y41:Y42)</f>
        <v>13</v>
      </c>
      <c r="Z40" s="126">
        <f>SUM(Z41:Z42)</f>
        <v>18</v>
      </c>
      <c r="AA40" s="24">
        <v>0</v>
      </c>
      <c r="AB40" s="23">
        <v>-10</v>
      </c>
      <c r="AC40" s="24"/>
      <c r="AD40" s="25"/>
      <c r="AE40" s="22">
        <v>2</v>
      </c>
      <c r="AF40" s="23">
        <v>-5</v>
      </c>
      <c r="AG40" s="24">
        <v>6</v>
      </c>
      <c r="AH40" s="25">
        <v>-1</v>
      </c>
      <c r="AI40" s="22">
        <v>9</v>
      </c>
      <c r="AJ40" s="23">
        <v>-3</v>
      </c>
      <c r="AK40" s="24"/>
      <c r="AL40" s="25"/>
      <c r="AM40" s="22">
        <v>6</v>
      </c>
      <c r="AN40" s="23">
        <v>-3</v>
      </c>
      <c r="AO40" s="24"/>
      <c r="AP40" s="116"/>
      <c r="AQ40" s="37"/>
      <c r="AR40" s="37"/>
      <c r="AY40" s="29">
        <f>SUM(E40:F40)</f>
        <v>-6</v>
      </c>
      <c r="AZ40" s="30"/>
      <c r="BA40" s="30">
        <f>SUM(G40:H40)</f>
        <v>0</v>
      </c>
      <c r="BB40" s="31"/>
      <c r="BC40" s="29">
        <f>SUM(I40:J40)</f>
        <v>-7</v>
      </c>
      <c r="BD40" s="30"/>
      <c r="BE40" s="30">
        <f>SUM(K40:L40)</f>
        <v>0</v>
      </c>
      <c r="BF40" s="31"/>
      <c r="BG40" s="29">
        <f>SUM(M40:N40)</f>
        <v>1</v>
      </c>
      <c r="BH40" s="30"/>
      <c r="BI40" s="30">
        <f>SUM(O40:P40)</f>
        <v>0</v>
      </c>
      <c r="BJ40" s="31"/>
      <c r="BK40" s="29">
        <f>SUM(Q40:R40)</f>
        <v>-7</v>
      </c>
      <c r="BL40" s="30"/>
      <c r="BM40" s="30">
        <f>SUM(S40:T40)</f>
        <v>0</v>
      </c>
      <c r="BN40" s="31"/>
      <c r="BO40" s="29">
        <f>SUM(U40:V40)</f>
        <v>-1</v>
      </c>
      <c r="BP40" s="30"/>
      <c r="BQ40" s="30">
        <f>SUM(W40:X40)</f>
        <v>-4</v>
      </c>
      <c r="BR40" s="31"/>
      <c r="BS40" s="29">
        <f>SUM(Y40:Z40)</f>
        <v>31</v>
      </c>
      <c r="BT40" s="30"/>
      <c r="BU40" s="29">
        <f>SUM(AA40:AB40)</f>
        <v>-10</v>
      </c>
      <c r="BV40" s="30"/>
      <c r="BW40" s="30">
        <f>SUM(AC40:AD40)</f>
        <v>0</v>
      </c>
      <c r="BX40" s="31"/>
      <c r="BY40" s="29">
        <f>SUM(AE40:AF40)</f>
        <v>-3</v>
      </c>
      <c r="BZ40" s="30"/>
      <c r="CA40" s="30">
        <f>SUM(AG40:AH40)</f>
        <v>5</v>
      </c>
      <c r="CB40" s="31"/>
      <c r="CC40" s="29">
        <f>SUM(AI40:AJ40)</f>
        <v>6</v>
      </c>
      <c r="CD40" s="30"/>
      <c r="CE40" s="30">
        <f>SUM(AK40:AL40)</f>
        <v>0</v>
      </c>
      <c r="CF40" s="31"/>
      <c r="CG40" s="29">
        <f>SUM(AM40:AN40)</f>
        <v>3</v>
      </c>
      <c r="CH40" s="30"/>
      <c r="CI40" s="30">
        <f>SUM(AO40:AP40)</f>
        <v>0</v>
      </c>
      <c r="CJ40" s="31"/>
      <c r="CK40" s="29">
        <f>SUM(AQ40:AR40)</f>
        <v>0</v>
      </c>
      <c r="CL40" s="30"/>
      <c r="CM40" s="30">
        <f>SUM(AS40:AT40)</f>
        <v>0</v>
      </c>
      <c r="CN40" s="31"/>
      <c r="CO40" s="29">
        <f>SUM(AU40:AW40)</f>
        <v>0</v>
      </c>
      <c r="CP40" s="30"/>
    </row>
    <row r="41" spans="1:94" s="9" customFormat="1" ht="10.5">
      <c r="A41" s="6"/>
      <c r="B41" s="32" t="s">
        <v>89</v>
      </c>
      <c r="C41" s="112">
        <f>COUNTIF(AY40:BR43,"&gt;0")</f>
        <v>8</v>
      </c>
      <c r="D41" s="113">
        <f>COUNTIF(AY40:BR43,"&lt;0")</f>
        <v>12</v>
      </c>
      <c r="E41" s="22">
        <v>13</v>
      </c>
      <c r="F41" s="23">
        <v>-11</v>
      </c>
      <c r="G41" s="24"/>
      <c r="H41" s="25"/>
      <c r="I41" s="22">
        <v>2</v>
      </c>
      <c r="J41" s="23">
        <v>-1</v>
      </c>
      <c r="K41" s="24"/>
      <c r="L41" s="25"/>
      <c r="M41" s="22">
        <v>1</v>
      </c>
      <c r="N41" s="23">
        <v>-3</v>
      </c>
      <c r="O41" s="24"/>
      <c r="P41" s="25"/>
      <c r="Q41" s="22">
        <v>8</v>
      </c>
      <c r="R41" s="23">
        <v>-2</v>
      </c>
      <c r="S41" s="24"/>
      <c r="T41" s="25"/>
      <c r="U41" s="22">
        <v>2</v>
      </c>
      <c r="V41" s="23">
        <v>-6</v>
      </c>
      <c r="W41" s="24">
        <v>5</v>
      </c>
      <c r="X41" s="25">
        <v>-6</v>
      </c>
      <c r="Y41" s="114">
        <f>COUNTIF(BU40:CN43,"&gt;0")</f>
        <v>7</v>
      </c>
      <c r="Z41" s="115">
        <f>COUNTIF(BU40:CN43,"&lt;0")</f>
        <v>9</v>
      </c>
      <c r="AA41" s="24">
        <v>6</v>
      </c>
      <c r="AB41" s="23">
        <v>-1</v>
      </c>
      <c r="AC41" s="24"/>
      <c r="AD41" s="25"/>
      <c r="AE41" s="22">
        <v>9</v>
      </c>
      <c r="AF41" s="23">
        <v>-2</v>
      </c>
      <c r="AG41" s="24">
        <v>3</v>
      </c>
      <c r="AH41" s="25">
        <v>-4</v>
      </c>
      <c r="AI41" s="22">
        <v>1</v>
      </c>
      <c r="AJ41" s="23">
        <v>-12</v>
      </c>
      <c r="AK41" s="24"/>
      <c r="AL41" s="25"/>
      <c r="AM41" s="22">
        <v>0</v>
      </c>
      <c r="AN41" s="23">
        <v>-1</v>
      </c>
      <c r="AO41" s="24"/>
      <c r="AP41" s="116"/>
      <c r="AQ41" s="37"/>
      <c r="AR41" s="37"/>
      <c r="AY41" s="36">
        <f>SUM(E41:F41)</f>
        <v>2</v>
      </c>
      <c r="AZ41" s="37"/>
      <c r="BA41" s="37">
        <f>SUM(G41:H41)</f>
        <v>0</v>
      </c>
      <c r="BB41" s="38"/>
      <c r="BC41" s="36">
        <f>SUM(I41:J41)</f>
        <v>1</v>
      </c>
      <c r="BD41" s="37"/>
      <c r="BE41" s="37">
        <f>SUM(K41:L41)</f>
        <v>0</v>
      </c>
      <c r="BF41" s="38"/>
      <c r="BG41" s="36">
        <f>SUM(M41:N41)</f>
        <v>-2</v>
      </c>
      <c r="BH41" s="37"/>
      <c r="BI41" s="37">
        <f>SUM(O41:P41)</f>
        <v>0</v>
      </c>
      <c r="BJ41" s="38"/>
      <c r="BK41" s="36">
        <f>SUM(Q41:R41)</f>
        <v>6</v>
      </c>
      <c r="BL41" s="37"/>
      <c r="BM41" s="37">
        <f>SUM(S41:T41)</f>
        <v>0</v>
      </c>
      <c r="BN41" s="38"/>
      <c r="BO41" s="36">
        <f>SUM(U41:V41)</f>
        <v>-4</v>
      </c>
      <c r="BP41" s="37"/>
      <c r="BQ41" s="37">
        <f>SUM(W41:X41)</f>
        <v>-1</v>
      </c>
      <c r="BR41" s="38"/>
      <c r="BS41" s="36">
        <f>SUM(Y41:Z41)</f>
        <v>16</v>
      </c>
      <c r="BT41" s="37"/>
      <c r="BU41" s="36">
        <f>SUM(AA41:AB41)</f>
        <v>5</v>
      </c>
      <c r="BV41" s="37"/>
      <c r="BW41" s="37">
        <f>SUM(AC41:AD41)</f>
        <v>0</v>
      </c>
      <c r="BX41" s="38"/>
      <c r="BY41" s="36">
        <f>SUM(AE41:AF41)</f>
        <v>7</v>
      </c>
      <c r="BZ41" s="37"/>
      <c r="CA41" s="37">
        <f>SUM(AG41:AH41)</f>
        <v>-1</v>
      </c>
      <c r="CB41" s="38"/>
      <c r="CC41" s="36">
        <f>SUM(AI41:AJ41)</f>
        <v>-11</v>
      </c>
      <c r="CD41" s="37"/>
      <c r="CE41" s="37">
        <f>SUM(AK41:AL41)</f>
        <v>0</v>
      </c>
      <c r="CF41" s="38"/>
      <c r="CG41" s="36">
        <f>SUM(AM41:AN41)</f>
        <v>-1</v>
      </c>
      <c r="CH41" s="37"/>
      <c r="CI41" s="37">
        <f>SUM(AO41:AP41)</f>
        <v>0</v>
      </c>
      <c r="CJ41" s="38"/>
      <c r="CK41" s="36">
        <f>SUM(AQ41:AR41)</f>
        <v>0</v>
      </c>
      <c r="CL41" s="37"/>
      <c r="CM41" s="37">
        <f>SUM(AS41:AT41)</f>
        <v>0</v>
      </c>
      <c r="CN41" s="38"/>
      <c r="CO41" s="36">
        <f>SUM(AU41:AW41)</f>
        <v>0</v>
      </c>
      <c r="CP41" s="37"/>
    </row>
    <row r="42" spans="1:94" s="9" customFormat="1" ht="10.5">
      <c r="A42" s="6"/>
      <c r="B42" s="32">
        <f>C40+D40+Y40+Z40</f>
        <v>72</v>
      </c>
      <c r="C42" s="117">
        <f>COUNTIF(BK7:BN26,"&lt;0")</f>
        <v>9</v>
      </c>
      <c r="D42" s="118">
        <f>COUNTIF(BK7:BN26,"&gt;0")</f>
        <v>12</v>
      </c>
      <c r="E42" s="22">
        <v>3</v>
      </c>
      <c r="F42" s="23">
        <v>-7</v>
      </c>
      <c r="G42" s="24"/>
      <c r="H42" s="25"/>
      <c r="I42" s="22">
        <v>5</v>
      </c>
      <c r="J42" s="23">
        <v>-4</v>
      </c>
      <c r="K42" s="24"/>
      <c r="L42" s="25"/>
      <c r="M42" s="22">
        <v>9</v>
      </c>
      <c r="N42" s="23">
        <v>-1</v>
      </c>
      <c r="O42" s="24"/>
      <c r="P42" s="25"/>
      <c r="Q42" s="22">
        <v>5</v>
      </c>
      <c r="R42" s="23">
        <v>-1</v>
      </c>
      <c r="S42" s="24"/>
      <c r="T42" s="25"/>
      <c r="U42" s="22">
        <v>2</v>
      </c>
      <c r="V42" s="23">
        <v>-5</v>
      </c>
      <c r="W42" s="24"/>
      <c r="X42" s="25"/>
      <c r="Y42" s="119">
        <f>COUNTIF(CG51:CJ66,"&lt;0")</f>
        <v>6</v>
      </c>
      <c r="Z42" s="120">
        <f>COUNTIF(CG51:CJ66,"&gt;0")</f>
        <v>9</v>
      </c>
      <c r="AA42" s="24">
        <v>0</v>
      </c>
      <c r="AB42" s="23">
        <v>-11</v>
      </c>
      <c r="AC42" s="24"/>
      <c r="AD42" s="25"/>
      <c r="AE42" s="22">
        <v>3</v>
      </c>
      <c r="AF42" s="23">
        <v>-4</v>
      </c>
      <c r="AG42" s="24"/>
      <c r="AH42" s="25"/>
      <c r="AI42" s="22">
        <v>3</v>
      </c>
      <c r="AJ42" s="23">
        <v>-4</v>
      </c>
      <c r="AK42" s="24"/>
      <c r="AL42" s="25"/>
      <c r="AM42" s="22">
        <v>4</v>
      </c>
      <c r="AN42" s="23">
        <v>-2</v>
      </c>
      <c r="AO42" s="24"/>
      <c r="AP42" s="116"/>
      <c r="AQ42" s="37"/>
      <c r="AR42" s="37"/>
      <c r="AY42" s="36">
        <f>SUM(E42:F42)</f>
        <v>-4</v>
      </c>
      <c r="AZ42" s="37"/>
      <c r="BA42" s="37">
        <f>SUM(G42:H42)</f>
        <v>0</v>
      </c>
      <c r="BB42" s="38"/>
      <c r="BC42" s="36">
        <f>SUM(I42:J42)</f>
        <v>1</v>
      </c>
      <c r="BD42" s="37"/>
      <c r="BE42" s="37">
        <f>SUM(K42:L42)</f>
        <v>0</v>
      </c>
      <c r="BF42" s="38"/>
      <c r="BG42" s="36">
        <f>SUM(M42:N42)</f>
        <v>8</v>
      </c>
      <c r="BH42" s="37"/>
      <c r="BI42" s="37">
        <f>SUM(O42:P42)</f>
        <v>0</v>
      </c>
      <c r="BJ42" s="38"/>
      <c r="BK42" s="36">
        <f>SUM(Q42:R42)</f>
        <v>4</v>
      </c>
      <c r="BL42" s="37"/>
      <c r="BM42" s="37">
        <f>SUM(S42:T42)</f>
        <v>0</v>
      </c>
      <c r="BN42" s="38"/>
      <c r="BO42" s="36">
        <f>SUM(U42:V42)</f>
        <v>-3</v>
      </c>
      <c r="BP42" s="37"/>
      <c r="BQ42" s="37">
        <f>SUM(W42:X42)</f>
        <v>0</v>
      </c>
      <c r="BR42" s="38"/>
      <c r="BS42" s="36" t="e">
        <f>SUM(#REF!)</f>
        <v>#REF!</v>
      </c>
      <c r="BT42" s="37"/>
      <c r="BU42" s="36">
        <f>SUM(AA42:AB42)</f>
        <v>-11</v>
      </c>
      <c r="BV42" s="37"/>
      <c r="BW42" s="37">
        <f>SUM(AC42:AD42)</f>
        <v>0</v>
      </c>
      <c r="BX42" s="38"/>
      <c r="BY42" s="36">
        <f>SUM(AE42:AF42)</f>
        <v>-1</v>
      </c>
      <c r="BZ42" s="37"/>
      <c r="CA42" s="37">
        <f>SUM(AG42:AH42)</f>
        <v>0</v>
      </c>
      <c r="CB42" s="38"/>
      <c r="CC42" s="36">
        <f>SUM(AI42:AJ42)</f>
        <v>-1</v>
      </c>
      <c r="CD42" s="37"/>
      <c r="CE42" s="37">
        <f>SUM(AK42:AL42)</f>
        <v>0</v>
      </c>
      <c r="CF42" s="38"/>
      <c r="CG42" s="36">
        <f>SUM(AM42:AN42)</f>
        <v>2</v>
      </c>
      <c r="CH42" s="37"/>
      <c r="CI42" s="37">
        <f>SUM(AO42:AP42)</f>
        <v>0</v>
      </c>
      <c r="CJ42" s="38"/>
      <c r="CK42" s="36">
        <f>SUM(AQ42:AR42)</f>
        <v>0</v>
      </c>
      <c r="CL42" s="37"/>
      <c r="CM42" s="37">
        <f>SUM(AS42:AT42)</f>
        <v>0</v>
      </c>
      <c r="CN42" s="38"/>
      <c r="CO42" s="36">
        <f>SUM(AU42:AW42)</f>
        <v>0</v>
      </c>
      <c r="CP42" s="37"/>
    </row>
    <row r="43" spans="1:94" s="9" customFormat="1" ht="10.5">
      <c r="A43" s="6"/>
      <c r="B43" s="55"/>
      <c r="C43" s="52"/>
      <c r="D43" s="53"/>
      <c r="E43" s="50">
        <v>2</v>
      </c>
      <c r="F43" s="49">
        <v>-11</v>
      </c>
      <c r="G43" s="50"/>
      <c r="H43" s="51"/>
      <c r="I43" s="48"/>
      <c r="J43" s="49"/>
      <c r="K43" s="50"/>
      <c r="L43" s="51"/>
      <c r="M43" s="48">
        <v>2</v>
      </c>
      <c r="N43" s="49">
        <v>-6</v>
      </c>
      <c r="O43" s="50"/>
      <c r="P43" s="51"/>
      <c r="Q43" s="48"/>
      <c r="R43" s="49"/>
      <c r="S43" s="50"/>
      <c r="T43" s="51"/>
      <c r="U43" s="48">
        <v>9</v>
      </c>
      <c r="V43" s="49">
        <v>-3</v>
      </c>
      <c r="W43" s="50"/>
      <c r="X43" s="51"/>
      <c r="Y43" s="46"/>
      <c r="Z43" s="53"/>
      <c r="AA43" s="50"/>
      <c r="AB43" s="49"/>
      <c r="AC43" s="50"/>
      <c r="AD43" s="51"/>
      <c r="AE43" s="48">
        <v>3</v>
      </c>
      <c r="AF43" s="49">
        <v>-2</v>
      </c>
      <c r="AG43" s="50"/>
      <c r="AH43" s="51"/>
      <c r="AI43" s="48"/>
      <c r="AJ43" s="49"/>
      <c r="AK43" s="50"/>
      <c r="AL43" s="51"/>
      <c r="AM43" s="48">
        <v>0</v>
      </c>
      <c r="AN43" s="49">
        <v>-3</v>
      </c>
      <c r="AO43" s="50"/>
      <c r="AP43" s="124"/>
      <c r="AQ43" s="37"/>
      <c r="AR43" s="37"/>
      <c r="AY43" s="54">
        <f>SUM(E43:F43)</f>
        <v>-9</v>
      </c>
      <c r="AZ43" s="42"/>
      <c r="BA43" s="42">
        <f>SUM(G43:H43)</f>
        <v>0</v>
      </c>
      <c r="BB43" s="55"/>
      <c r="BC43" s="54">
        <f>SUM(I43:J43)</f>
        <v>0</v>
      </c>
      <c r="BD43" s="42"/>
      <c r="BE43" s="42">
        <f>SUM(K43:L43)</f>
        <v>0</v>
      </c>
      <c r="BF43" s="55"/>
      <c r="BG43" s="54">
        <f>SUM(M43:N43)</f>
        <v>-4</v>
      </c>
      <c r="BH43" s="42"/>
      <c r="BI43" s="42">
        <f>SUM(O43:P43)</f>
        <v>0</v>
      </c>
      <c r="BJ43" s="55"/>
      <c r="BK43" s="54">
        <f>SUM(Q43:R43)</f>
        <v>0</v>
      </c>
      <c r="BL43" s="42"/>
      <c r="BM43" s="42">
        <f>SUM(S43:T43)</f>
        <v>0</v>
      </c>
      <c r="BN43" s="55"/>
      <c r="BO43" s="54">
        <f>SUM(U43:V43)</f>
        <v>6</v>
      </c>
      <c r="BP43" s="42"/>
      <c r="BQ43" s="42">
        <f>SUM(W43:X43)</f>
        <v>0</v>
      </c>
      <c r="BR43" s="55"/>
      <c r="BS43" s="54">
        <f>SUM(Y42:Z42)</f>
        <v>15</v>
      </c>
      <c r="BT43" s="42"/>
      <c r="BU43" s="54">
        <f>SUM(AA43:AB43)</f>
        <v>0</v>
      </c>
      <c r="BV43" s="42"/>
      <c r="BW43" s="42">
        <f>SUM(AC43:AD43)</f>
        <v>0</v>
      </c>
      <c r="BX43" s="55"/>
      <c r="BY43" s="54">
        <f>SUM(AE43:AF43)</f>
        <v>1</v>
      </c>
      <c r="BZ43" s="42"/>
      <c r="CA43" s="42">
        <f>SUM(AG43:AH43)</f>
        <v>0</v>
      </c>
      <c r="CB43" s="55"/>
      <c r="CC43" s="54">
        <f>SUM(AI43:AJ43)</f>
        <v>0</v>
      </c>
      <c r="CD43" s="42"/>
      <c r="CE43" s="42">
        <f>SUM(AK43:AL43)</f>
        <v>0</v>
      </c>
      <c r="CF43" s="55"/>
      <c r="CG43" s="54">
        <f>SUM(AM43:AN43)</f>
        <v>-3</v>
      </c>
      <c r="CH43" s="42"/>
      <c r="CI43" s="42">
        <f>SUM(AO43:AP43)</f>
        <v>0</v>
      </c>
      <c r="CJ43" s="55"/>
      <c r="CK43" s="54">
        <f>SUM(AQ43:AR43)</f>
        <v>0</v>
      </c>
      <c r="CL43" s="42"/>
      <c r="CM43" s="42">
        <f>SUM(AS43:AT43)</f>
        <v>0</v>
      </c>
      <c r="CN43" s="55"/>
      <c r="CO43" s="54">
        <f>SUM(AU43:AW43)</f>
        <v>0</v>
      </c>
      <c r="CP43" s="42"/>
    </row>
    <row r="44" spans="1:94" s="9" customFormat="1" ht="10.5">
      <c r="A44" s="6"/>
      <c r="B44" s="15" t="s">
        <v>30</v>
      </c>
      <c r="C44" s="125">
        <f>SUM(C45:C46)</f>
        <v>17</v>
      </c>
      <c r="D44" s="105">
        <f>SUM(D45:D46)</f>
        <v>18</v>
      </c>
      <c r="E44" s="22">
        <v>4</v>
      </c>
      <c r="F44" s="23">
        <v>-10</v>
      </c>
      <c r="G44" s="24"/>
      <c r="H44" s="25"/>
      <c r="I44" s="22">
        <v>1</v>
      </c>
      <c r="J44" s="23">
        <v>-8</v>
      </c>
      <c r="K44" s="24"/>
      <c r="L44" s="25"/>
      <c r="M44" s="22">
        <v>4</v>
      </c>
      <c r="N44" s="23">
        <v>-3</v>
      </c>
      <c r="O44" s="24"/>
      <c r="P44" s="25"/>
      <c r="Q44" s="22">
        <v>4</v>
      </c>
      <c r="R44" s="23">
        <v>-3</v>
      </c>
      <c r="S44" s="24"/>
      <c r="T44" s="25"/>
      <c r="U44" s="22">
        <v>1</v>
      </c>
      <c r="V44" s="23">
        <v>-11</v>
      </c>
      <c r="W44" s="24"/>
      <c r="X44" s="25"/>
      <c r="Y44" s="96">
        <f>SUM(Y45:Y46)</f>
        <v>13</v>
      </c>
      <c r="Z44" s="126">
        <f>SUM(Z45:Z46)</f>
        <v>24</v>
      </c>
      <c r="AA44" s="24">
        <v>0</v>
      </c>
      <c r="AB44" s="23">
        <v>-6</v>
      </c>
      <c r="AC44" s="24"/>
      <c r="AD44" s="25"/>
      <c r="AE44" s="22">
        <v>4</v>
      </c>
      <c r="AF44" s="23">
        <v>-2</v>
      </c>
      <c r="AG44" s="24">
        <v>1</v>
      </c>
      <c r="AH44" s="25">
        <v>-3</v>
      </c>
      <c r="AI44" s="22">
        <v>12</v>
      </c>
      <c r="AJ44" s="23">
        <v>-13</v>
      </c>
      <c r="AK44" s="24"/>
      <c r="AL44" s="25"/>
      <c r="AM44" s="22">
        <v>6</v>
      </c>
      <c r="AN44" s="23">
        <v>-4</v>
      </c>
      <c r="AO44" s="24">
        <v>2</v>
      </c>
      <c r="AP44" s="116">
        <v>-1</v>
      </c>
      <c r="AQ44" s="37"/>
      <c r="AR44" s="37"/>
      <c r="AY44" s="29">
        <f>SUM(E44:F44)</f>
        <v>-6</v>
      </c>
      <c r="AZ44" s="30"/>
      <c r="BA44" s="30">
        <f>SUM(G44:H44)</f>
        <v>0</v>
      </c>
      <c r="BB44" s="31"/>
      <c r="BC44" s="29">
        <f>SUM(I44:J44)</f>
        <v>-7</v>
      </c>
      <c r="BD44" s="30"/>
      <c r="BE44" s="30">
        <f>SUM(K44:L44)</f>
        <v>0</v>
      </c>
      <c r="BF44" s="31"/>
      <c r="BG44" s="29">
        <f>SUM(M44:N44)</f>
        <v>1</v>
      </c>
      <c r="BH44" s="30"/>
      <c r="BI44" s="30">
        <f>SUM(O44:P44)</f>
        <v>0</v>
      </c>
      <c r="BJ44" s="31"/>
      <c r="BK44" s="29">
        <f>SUM(Q44:R44)</f>
        <v>1</v>
      </c>
      <c r="BL44" s="30"/>
      <c r="BM44" s="30">
        <f>SUM(S44:T44)</f>
        <v>0</v>
      </c>
      <c r="BN44" s="31"/>
      <c r="BO44" s="29">
        <f>SUM(U44:V44)</f>
        <v>-10</v>
      </c>
      <c r="BP44" s="30"/>
      <c r="BQ44" s="30">
        <f>SUM(W44:X44)</f>
        <v>0</v>
      </c>
      <c r="BR44" s="31"/>
      <c r="BS44" s="29">
        <f>SUM(Y44:Z44)</f>
        <v>37</v>
      </c>
      <c r="BT44" s="30"/>
      <c r="BU44" s="29">
        <f>SUM(AA44:AB44)</f>
        <v>-6</v>
      </c>
      <c r="BV44" s="30"/>
      <c r="BW44" s="30">
        <f>SUM(AC44:AD44)</f>
        <v>0</v>
      </c>
      <c r="BX44" s="31"/>
      <c r="BY44" s="29">
        <f>SUM(AE44:AF44)</f>
        <v>2</v>
      </c>
      <c r="BZ44" s="30"/>
      <c r="CA44" s="30">
        <f>SUM(AG44:AH44)</f>
        <v>-2</v>
      </c>
      <c r="CB44" s="31"/>
      <c r="CC44" s="29">
        <f>SUM(AI44:AJ44)</f>
        <v>-1</v>
      </c>
      <c r="CD44" s="30"/>
      <c r="CE44" s="30">
        <f>SUM(AK44:AL44)</f>
        <v>0</v>
      </c>
      <c r="CF44" s="31"/>
      <c r="CG44" s="29">
        <f>SUM(AM44:AN44)</f>
        <v>2</v>
      </c>
      <c r="CH44" s="30"/>
      <c r="CI44" s="30">
        <f>SUM(AO44:AP44)</f>
        <v>1</v>
      </c>
      <c r="CJ44" s="31"/>
      <c r="CK44" s="29">
        <f>SUM(AQ44:AR44)</f>
        <v>0</v>
      </c>
      <c r="CL44" s="30"/>
      <c r="CM44" s="30">
        <f>SUM(AS44:AT44)</f>
        <v>0</v>
      </c>
      <c r="CN44" s="31"/>
      <c r="CO44" s="29">
        <f>SUM(AU44:AW44)</f>
        <v>0</v>
      </c>
      <c r="CP44" s="30"/>
    </row>
    <row r="45" spans="1:94" s="9" customFormat="1" ht="10.5">
      <c r="A45" s="6"/>
      <c r="B45" s="32" t="s">
        <v>90</v>
      </c>
      <c r="C45" s="112">
        <f>COUNTIF(AY44:BR47,"&gt;0")</f>
        <v>7</v>
      </c>
      <c r="D45" s="113">
        <f>COUNTIF(AY44:BR47,"&lt;0")</f>
        <v>10</v>
      </c>
      <c r="E45" s="22">
        <v>1</v>
      </c>
      <c r="F45" s="23">
        <v>-7</v>
      </c>
      <c r="G45" s="24"/>
      <c r="H45" s="25"/>
      <c r="I45" s="22">
        <v>3</v>
      </c>
      <c r="J45" s="23">
        <v>-4</v>
      </c>
      <c r="K45" s="24"/>
      <c r="L45" s="25"/>
      <c r="M45" s="22">
        <v>12</v>
      </c>
      <c r="N45" s="23">
        <v>-5</v>
      </c>
      <c r="O45" s="24"/>
      <c r="P45" s="25"/>
      <c r="Q45" s="22">
        <v>3</v>
      </c>
      <c r="R45" s="23">
        <v>-4</v>
      </c>
      <c r="S45" s="24"/>
      <c r="T45" s="25"/>
      <c r="U45" s="22">
        <v>3</v>
      </c>
      <c r="V45" s="23">
        <v>-2</v>
      </c>
      <c r="W45" s="24"/>
      <c r="X45" s="25"/>
      <c r="Y45" s="114">
        <f>COUNTIF(BU44:CN47,"&gt;0")</f>
        <v>7</v>
      </c>
      <c r="Z45" s="115">
        <f>COUNTIF(BU44:CN47,"&lt;0")</f>
        <v>12</v>
      </c>
      <c r="AA45" s="24">
        <v>3</v>
      </c>
      <c r="AB45" s="23">
        <v>-2</v>
      </c>
      <c r="AC45" s="24"/>
      <c r="AD45" s="25"/>
      <c r="AE45" s="22">
        <v>2</v>
      </c>
      <c r="AF45" s="23">
        <v>-1</v>
      </c>
      <c r="AG45" s="24">
        <v>1</v>
      </c>
      <c r="AH45" s="25">
        <v>-2</v>
      </c>
      <c r="AI45" s="22">
        <v>1</v>
      </c>
      <c r="AJ45" s="23">
        <v>-4</v>
      </c>
      <c r="AK45" s="24"/>
      <c r="AL45" s="25"/>
      <c r="AM45" s="22">
        <v>3</v>
      </c>
      <c r="AN45" s="23">
        <v>-2</v>
      </c>
      <c r="AO45" s="24">
        <v>2</v>
      </c>
      <c r="AP45" s="116">
        <v>-3</v>
      </c>
      <c r="AQ45" s="37"/>
      <c r="AR45" s="37"/>
      <c r="AY45" s="36">
        <f>SUM(E45:F45)</f>
        <v>-6</v>
      </c>
      <c r="AZ45" s="37"/>
      <c r="BA45" s="37">
        <f>SUM(G45:H45)</f>
        <v>0</v>
      </c>
      <c r="BB45" s="38"/>
      <c r="BC45" s="36">
        <f>SUM(I45:J45)</f>
        <v>-1</v>
      </c>
      <c r="BD45" s="37"/>
      <c r="BE45" s="37">
        <f>SUM(K45:L45)</f>
        <v>0</v>
      </c>
      <c r="BF45" s="38"/>
      <c r="BG45" s="36">
        <f>SUM(M45:N45)</f>
        <v>7</v>
      </c>
      <c r="BH45" s="37"/>
      <c r="BI45" s="37">
        <f>SUM(O45:P45)</f>
        <v>0</v>
      </c>
      <c r="BJ45" s="38"/>
      <c r="BK45" s="36">
        <f>SUM(Q45:R45)</f>
        <v>-1</v>
      </c>
      <c r="BL45" s="37"/>
      <c r="BM45" s="37">
        <f>SUM(S45:T45)</f>
        <v>0</v>
      </c>
      <c r="BN45" s="38"/>
      <c r="BO45" s="36">
        <f>SUM(U45:V45)</f>
        <v>1</v>
      </c>
      <c r="BP45" s="37"/>
      <c r="BQ45" s="37">
        <f>SUM(W45:X45)</f>
        <v>0</v>
      </c>
      <c r="BR45" s="38"/>
      <c r="BS45" s="29">
        <f>SUM(Y45:Z45)</f>
        <v>19</v>
      </c>
      <c r="BT45" s="37"/>
      <c r="BU45" s="36">
        <f>SUM(AA45:AB45)</f>
        <v>1</v>
      </c>
      <c r="BV45" s="37"/>
      <c r="BW45" s="37">
        <f>SUM(AC45:AD45)</f>
        <v>0</v>
      </c>
      <c r="BX45" s="38"/>
      <c r="BY45" s="36">
        <f>SUM(AE45:AF45)</f>
        <v>1</v>
      </c>
      <c r="BZ45" s="37"/>
      <c r="CA45" s="37">
        <f>SUM(AG45:AH45)</f>
        <v>-1</v>
      </c>
      <c r="CB45" s="38"/>
      <c r="CC45" s="36">
        <f>SUM(AI45:AJ45)</f>
        <v>-3</v>
      </c>
      <c r="CD45" s="37"/>
      <c r="CE45" s="37">
        <f>SUM(AK45:AL45)</f>
        <v>0</v>
      </c>
      <c r="CF45" s="38"/>
      <c r="CG45" s="36">
        <f>SUM(AM45:AN45)</f>
        <v>1</v>
      </c>
      <c r="CH45" s="37"/>
      <c r="CI45" s="37">
        <f>SUM(AO45:AP45)</f>
        <v>-1</v>
      </c>
      <c r="CJ45" s="38"/>
      <c r="CK45" s="36">
        <f>SUM(AQ45:AR45)</f>
        <v>0</v>
      </c>
      <c r="CL45" s="37"/>
      <c r="CM45" s="37">
        <f>SUM(AS45:AT45)</f>
        <v>0</v>
      </c>
      <c r="CN45" s="38"/>
      <c r="CO45" s="36">
        <f>SUM(AU45:AW45)</f>
        <v>0</v>
      </c>
      <c r="CP45" s="37"/>
    </row>
    <row r="46" spans="1:94" s="9" customFormat="1" ht="10.5">
      <c r="A46" s="6"/>
      <c r="B46" s="32">
        <f>C44+D44+Y44+Z44</f>
        <v>72</v>
      </c>
      <c r="C46" s="117">
        <f>COUNTIF(BO7:BR26,"&lt;0")</f>
        <v>10</v>
      </c>
      <c r="D46" s="118">
        <f>COUNTIF(BO7:BR26,"&gt;0")</f>
        <v>8</v>
      </c>
      <c r="E46" s="22">
        <v>7</v>
      </c>
      <c r="F46" s="23">
        <v>-4</v>
      </c>
      <c r="G46" s="24"/>
      <c r="H46" s="25"/>
      <c r="I46" s="22">
        <v>4</v>
      </c>
      <c r="J46" s="23">
        <v>-3</v>
      </c>
      <c r="K46" s="24"/>
      <c r="L46" s="25"/>
      <c r="M46" s="22">
        <v>0</v>
      </c>
      <c r="N46" s="23">
        <v>-1</v>
      </c>
      <c r="O46" s="24"/>
      <c r="P46" s="25"/>
      <c r="Q46" s="22"/>
      <c r="R46" s="23"/>
      <c r="S46" s="24"/>
      <c r="T46" s="25"/>
      <c r="U46" s="22">
        <v>4</v>
      </c>
      <c r="V46" s="23">
        <v>-2</v>
      </c>
      <c r="W46" s="24"/>
      <c r="X46" s="25"/>
      <c r="Y46" s="119">
        <f>COUNTIF(CK51:CN66,"&lt;0")</f>
        <v>6</v>
      </c>
      <c r="Z46" s="120">
        <f>COUNTIF(CK51:CN66,"&gt;0")</f>
        <v>12</v>
      </c>
      <c r="AA46" s="24">
        <v>3</v>
      </c>
      <c r="AB46" s="23">
        <v>-4</v>
      </c>
      <c r="AC46" s="24"/>
      <c r="AD46" s="25"/>
      <c r="AE46" s="22">
        <v>0</v>
      </c>
      <c r="AF46" s="23">
        <v>-11</v>
      </c>
      <c r="AG46" s="24"/>
      <c r="AH46" s="25"/>
      <c r="AI46" s="22">
        <v>2</v>
      </c>
      <c r="AJ46" s="23">
        <v>-3</v>
      </c>
      <c r="AK46" s="24"/>
      <c r="AL46" s="25"/>
      <c r="AM46" s="22">
        <v>7</v>
      </c>
      <c r="AN46" s="23">
        <v>-3</v>
      </c>
      <c r="AO46" s="24"/>
      <c r="AP46" s="116"/>
      <c r="AQ46" s="37"/>
      <c r="AR46" s="37"/>
      <c r="AY46" s="36">
        <f>SUM(E46:F46)</f>
        <v>3</v>
      </c>
      <c r="AZ46" s="37"/>
      <c r="BA46" s="37">
        <f>SUM(G46:H46)</f>
        <v>0</v>
      </c>
      <c r="BB46" s="38"/>
      <c r="BC46" s="36">
        <f>SUM(I46:J46)</f>
        <v>1</v>
      </c>
      <c r="BD46" s="37"/>
      <c r="BE46" s="37">
        <f>SUM(K46:L46)</f>
        <v>0</v>
      </c>
      <c r="BF46" s="38"/>
      <c r="BG46" s="36">
        <f>SUM(M46:N46)</f>
        <v>-1</v>
      </c>
      <c r="BH46" s="37"/>
      <c r="BI46" s="37">
        <f>SUM(O46:P46)</f>
        <v>0</v>
      </c>
      <c r="BJ46" s="38"/>
      <c r="BK46" s="36">
        <f>SUM(Q46:R46)</f>
        <v>0</v>
      </c>
      <c r="BL46" s="37"/>
      <c r="BM46" s="37">
        <f>SUM(S46:T46)</f>
        <v>0</v>
      </c>
      <c r="BN46" s="38"/>
      <c r="BO46" s="36">
        <f>SUM(U46:V46)</f>
        <v>2</v>
      </c>
      <c r="BP46" s="37"/>
      <c r="BQ46" s="37">
        <f>SUM(W46:X46)</f>
        <v>0</v>
      </c>
      <c r="BR46" s="38"/>
      <c r="BS46" s="29">
        <f>SUM(Y46:Z46)</f>
        <v>18</v>
      </c>
      <c r="BT46" s="37"/>
      <c r="BU46" s="36">
        <f>SUM(AA46:AB46)</f>
        <v>-1</v>
      </c>
      <c r="BV46" s="37"/>
      <c r="BW46" s="37">
        <f>SUM(AC46:AD46)</f>
        <v>0</v>
      </c>
      <c r="BX46" s="38"/>
      <c r="BY46" s="36">
        <f>SUM(AE46:AF46)</f>
        <v>-11</v>
      </c>
      <c r="BZ46" s="37"/>
      <c r="CA46" s="37">
        <f>SUM(AG46:AH46)</f>
        <v>0</v>
      </c>
      <c r="CB46" s="38"/>
      <c r="CC46" s="36">
        <f>SUM(AI46:AJ46)</f>
        <v>-1</v>
      </c>
      <c r="CD46" s="37"/>
      <c r="CE46" s="37">
        <f>SUM(AK46:AL46)</f>
        <v>0</v>
      </c>
      <c r="CF46" s="38"/>
      <c r="CG46" s="36">
        <f>SUM(AM46:AN46)</f>
        <v>4</v>
      </c>
      <c r="CH46" s="37"/>
      <c r="CI46" s="37">
        <f>SUM(AO46:AP46)</f>
        <v>0</v>
      </c>
      <c r="CJ46" s="38"/>
      <c r="CK46" s="36">
        <f>SUM(AQ46:AR46)</f>
        <v>0</v>
      </c>
      <c r="CL46" s="37"/>
      <c r="CM46" s="37">
        <f>SUM(AS46:AT46)</f>
        <v>0</v>
      </c>
      <c r="CN46" s="38"/>
      <c r="CO46" s="36">
        <f>SUM(AU46:AW46)</f>
        <v>0</v>
      </c>
      <c r="CP46" s="37"/>
    </row>
    <row r="47" spans="1:94" s="9" customFormat="1" ht="10.5">
      <c r="A47" s="6"/>
      <c r="B47" s="144"/>
      <c r="C47" s="99"/>
      <c r="D47" s="145"/>
      <c r="E47" s="64">
        <v>6</v>
      </c>
      <c r="F47" s="63">
        <v>-12</v>
      </c>
      <c r="G47" s="64"/>
      <c r="H47" s="65"/>
      <c r="I47" s="62"/>
      <c r="J47" s="63"/>
      <c r="K47" s="64"/>
      <c r="L47" s="65"/>
      <c r="M47" s="62">
        <v>1</v>
      </c>
      <c r="N47" s="63">
        <v>-8</v>
      </c>
      <c r="O47" s="64"/>
      <c r="P47" s="65"/>
      <c r="Q47" s="62"/>
      <c r="R47" s="63"/>
      <c r="S47" s="64"/>
      <c r="T47" s="65"/>
      <c r="U47" s="62">
        <v>0</v>
      </c>
      <c r="V47" s="63">
        <v>-1</v>
      </c>
      <c r="W47" s="64"/>
      <c r="X47" s="63"/>
      <c r="Y47" s="146"/>
      <c r="Z47" s="147"/>
      <c r="AA47" s="64"/>
      <c r="AB47" s="63"/>
      <c r="AC47" s="64"/>
      <c r="AD47" s="65"/>
      <c r="AE47" s="62">
        <v>4</v>
      </c>
      <c r="AF47" s="63">
        <v>-6</v>
      </c>
      <c r="AG47" s="64"/>
      <c r="AH47" s="65"/>
      <c r="AI47" s="62">
        <v>4</v>
      </c>
      <c r="AJ47" s="63">
        <v>-6</v>
      </c>
      <c r="AK47" s="64"/>
      <c r="AL47" s="65"/>
      <c r="AM47" s="62">
        <v>1</v>
      </c>
      <c r="AN47" s="63">
        <v>-7</v>
      </c>
      <c r="AO47" s="64"/>
      <c r="AP47" s="139"/>
      <c r="AQ47" s="37"/>
      <c r="AR47" s="37"/>
      <c r="AY47" s="54">
        <f>SUM(E47:F47)</f>
        <v>-6</v>
      </c>
      <c r="AZ47" s="42"/>
      <c r="BA47" s="42">
        <f>SUM(G47:H47)</f>
        <v>0</v>
      </c>
      <c r="BB47" s="55"/>
      <c r="BC47" s="54">
        <f>SUM(I47:J47)</f>
        <v>0</v>
      </c>
      <c r="BD47" s="42"/>
      <c r="BE47" s="42">
        <f>SUM(K47:L47)</f>
        <v>0</v>
      </c>
      <c r="BF47" s="55"/>
      <c r="BG47" s="54">
        <f>SUM(M47:N47)</f>
        <v>-7</v>
      </c>
      <c r="BH47" s="42"/>
      <c r="BI47" s="42">
        <f>SUM(O47:P47)</f>
        <v>0</v>
      </c>
      <c r="BJ47" s="55"/>
      <c r="BK47" s="54">
        <f>SUM(Q47:R47)</f>
        <v>0</v>
      </c>
      <c r="BL47" s="42"/>
      <c r="BM47" s="42">
        <f>SUM(S47:T47)</f>
        <v>0</v>
      </c>
      <c r="BN47" s="55"/>
      <c r="BO47" s="54">
        <f>SUM(U47:V47)</f>
        <v>-1</v>
      </c>
      <c r="BP47" s="42"/>
      <c r="BQ47" s="42">
        <f>SUM(W47:X47)</f>
        <v>0</v>
      </c>
      <c r="BR47" s="55"/>
      <c r="BS47" s="148">
        <f>SUM(Y47:Z47)</f>
        <v>0</v>
      </c>
      <c r="BT47" s="42"/>
      <c r="BU47" s="54">
        <f>SUM(AA47:AB47)</f>
        <v>0</v>
      </c>
      <c r="BV47" s="42"/>
      <c r="BW47" s="42">
        <f>SUM(AC47:AD47)</f>
        <v>0</v>
      </c>
      <c r="BX47" s="55"/>
      <c r="BY47" s="54">
        <f>SUM(AE47:AF47)</f>
        <v>-2</v>
      </c>
      <c r="BZ47" s="42"/>
      <c r="CA47" s="42">
        <f>SUM(AG47:AH47)</f>
        <v>0</v>
      </c>
      <c r="CB47" s="55"/>
      <c r="CC47" s="54">
        <f>SUM(AI47:AJ47)</f>
        <v>-2</v>
      </c>
      <c r="CD47" s="42"/>
      <c r="CE47" s="42">
        <f>SUM(AK47:AL47)</f>
        <v>0</v>
      </c>
      <c r="CF47" s="55"/>
      <c r="CG47" s="54">
        <f>SUM(AM47:AN47)</f>
        <v>-6</v>
      </c>
      <c r="CH47" s="42"/>
      <c r="CI47" s="42">
        <f>SUM(AO47:AP47)</f>
        <v>0</v>
      </c>
      <c r="CJ47" s="55"/>
      <c r="CK47" s="54">
        <f>SUM(AQ47:AR47)</f>
        <v>0</v>
      </c>
      <c r="CL47" s="42"/>
      <c r="CM47" s="42">
        <f>SUM(AS47:AT47)</f>
        <v>0</v>
      </c>
      <c r="CN47" s="55"/>
      <c r="CO47" s="54">
        <f>SUM(AU47:AW47)</f>
        <v>0</v>
      </c>
      <c r="CP47" s="42"/>
    </row>
    <row r="48" spans="1:56" s="9" customFormat="1" ht="2.25" customHeight="1">
      <c r="A48" s="6"/>
      <c r="B48" s="15"/>
      <c r="C48" s="15"/>
      <c r="D48" s="15"/>
      <c r="E48" s="71"/>
      <c r="F48" s="37"/>
      <c r="G48" s="74"/>
      <c r="H48" s="37"/>
      <c r="I48" s="74"/>
      <c r="J48" s="140"/>
      <c r="K48" s="74"/>
      <c r="L48" s="37"/>
      <c r="M48" s="74"/>
      <c r="N48" s="37"/>
      <c r="O48" s="74"/>
      <c r="P48" s="140"/>
      <c r="Q48" s="74"/>
      <c r="R48" s="37"/>
      <c r="S48" s="74"/>
      <c r="T48" s="37"/>
      <c r="U48" s="74"/>
      <c r="V48" s="140"/>
      <c r="W48" s="74"/>
      <c r="X48" s="37"/>
      <c r="Y48" s="74"/>
      <c r="Z48" s="37"/>
      <c r="AA48" s="74"/>
      <c r="AB48" s="140"/>
      <c r="AC48" s="74"/>
      <c r="AD48" s="37"/>
      <c r="AE48" s="74"/>
      <c r="AF48" s="37"/>
      <c r="AG48" s="74"/>
      <c r="AH48" s="90"/>
      <c r="AI48" s="90"/>
      <c r="AJ48" s="90"/>
      <c r="AK48" s="91"/>
      <c r="AL48" s="15"/>
      <c r="AM48" s="141"/>
      <c r="AN48" s="37"/>
      <c r="AO48" s="74"/>
      <c r="AP48" s="37"/>
      <c r="AQ48" s="74"/>
      <c r="AR48" s="37"/>
      <c r="AS48" s="10"/>
      <c r="AU48" s="10"/>
      <c r="AV48" s="10"/>
      <c r="AX48" s="10"/>
      <c r="AZ48" s="10"/>
      <c r="BB48" s="10"/>
      <c r="BD48" s="10"/>
    </row>
    <row r="49" spans="3:98" ht="12">
      <c r="C49" s="96" t="s">
        <v>144</v>
      </c>
      <c r="D49" s="105"/>
      <c r="Y49" s="105" t="s">
        <v>142</v>
      </c>
      <c r="Z49" s="142"/>
      <c r="BW49" s="7"/>
      <c r="BX49" s="7"/>
      <c r="BZ49" s="10"/>
      <c r="CL49" s="9"/>
      <c r="CT49" s="9"/>
    </row>
    <row r="50" spans="1:46" s="9" customFormat="1" ht="9.75">
      <c r="A50" s="6"/>
      <c r="B50" s="11" t="s">
        <v>91</v>
      </c>
      <c r="C50" s="66"/>
      <c r="D50" s="66"/>
      <c r="E50" s="11" t="s">
        <v>70</v>
      </c>
      <c r="F50" s="13"/>
      <c r="G50" s="11"/>
      <c r="H50" s="13"/>
      <c r="I50" s="11" t="s">
        <v>36</v>
      </c>
      <c r="J50" s="13"/>
      <c r="K50" s="11"/>
      <c r="L50" s="11"/>
      <c r="M50" s="11" t="s">
        <v>21</v>
      </c>
      <c r="N50" s="13"/>
      <c r="O50" s="11"/>
      <c r="P50" s="11"/>
      <c r="Q50" s="11" t="s">
        <v>49</v>
      </c>
      <c r="R50" s="13"/>
      <c r="S50" s="11"/>
      <c r="T50" s="11"/>
      <c r="U50" s="11" t="s">
        <v>145</v>
      </c>
      <c r="V50" s="13"/>
      <c r="W50" s="11"/>
      <c r="X50" s="13"/>
      <c r="Y50" s="66"/>
      <c r="Z50" s="66"/>
      <c r="AA50" s="11" t="s">
        <v>25</v>
      </c>
      <c r="AB50" s="13"/>
      <c r="AC50" s="11"/>
      <c r="AD50" s="13"/>
      <c r="AE50" s="11" t="s">
        <v>10</v>
      </c>
      <c r="AF50" s="13"/>
      <c r="AG50" s="11"/>
      <c r="AH50" s="13"/>
      <c r="AI50" s="11" t="s">
        <v>87</v>
      </c>
      <c r="AJ50" s="13"/>
      <c r="AK50" s="11"/>
      <c r="AL50" s="13"/>
      <c r="AM50" s="11" t="s">
        <v>8</v>
      </c>
      <c r="AN50" s="14"/>
      <c r="AO50" s="11"/>
      <c r="AP50" s="13"/>
      <c r="AQ50" s="11" t="s">
        <v>30</v>
      </c>
      <c r="AR50" s="13"/>
      <c r="AS50" s="11"/>
      <c r="AT50" s="13"/>
    </row>
    <row r="51" spans="1:93" s="9" customFormat="1" ht="10.5">
      <c r="A51" s="6"/>
      <c r="B51" s="7" t="s">
        <v>47</v>
      </c>
      <c r="C51" s="104">
        <f>SUM(C52:C53)</f>
        <v>20</v>
      </c>
      <c r="D51" s="105">
        <f>SUM(D52:D53)</f>
        <v>25</v>
      </c>
      <c r="E51" s="110">
        <v>5</v>
      </c>
      <c r="F51" s="108">
        <v>-11</v>
      </c>
      <c r="G51" s="107"/>
      <c r="H51" s="109"/>
      <c r="I51" s="110">
        <v>3</v>
      </c>
      <c r="J51" s="108">
        <v>-6</v>
      </c>
      <c r="K51" s="107"/>
      <c r="L51" s="109"/>
      <c r="M51" s="110">
        <v>4</v>
      </c>
      <c r="N51" s="108">
        <v>-9</v>
      </c>
      <c r="O51" s="107"/>
      <c r="P51" s="109"/>
      <c r="Q51" s="110">
        <v>1</v>
      </c>
      <c r="R51" s="108">
        <v>-5</v>
      </c>
      <c r="S51" s="107">
        <v>6</v>
      </c>
      <c r="T51" s="109">
        <v>-9</v>
      </c>
      <c r="U51" s="110">
        <v>6</v>
      </c>
      <c r="V51" s="108">
        <v>-8</v>
      </c>
      <c r="W51" s="107"/>
      <c r="X51" s="109"/>
      <c r="Y51" s="96">
        <f>SUM(Y52:Y53)</f>
        <v>23</v>
      </c>
      <c r="Z51" s="105">
        <f>SUM(Z52:Z53)</f>
        <v>19</v>
      </c>
      <c r="AA51" s="110">
        <v>3</v>
      </c>
      <c r="AB51" s="108">
        <v>-4</v>
      </c>
      <c r="AC51" s="107">
        <v>2</v>
      </c>
      <c r="AD51" s="109">
        <v>-4</v>
      </c>
      <c r="AE51" s="110">
        <v>5</v>
      </c>
      <c r="AF51" s="108">
        <v>-4</v>
      </c>
      <c r="AG51" s="107"/>
      <c r="AH51" s="109"/>
      <c r="AI51" s="110">
        <v>1</v>
      </c>
      <c r="AJ51" s="108">
        <v>-6</v>
      </c>
      <c r="AK51" s="107"/>
      <c r="AL51" s="109"/>
      <c r="AM51" s="110">
        <v>4</v>
      </c>
      <c r="AN51" s="108">
        <v>-5</v>
      </c>
      <c r="AO51" s="107">
        <v>6</v>
      </c>
      <c r="AP51" s="109">
        <v>-1</v>
      </c>
      <c r="AQ51" s="110">
        <v>5</v>
      </c>
      <c r="AR51" s="108">
        <v>-1</v>
      </c>
      <c r="AS51" s="107">
        <v>3</v>
      </c>
      <c r="AT51" s="109">
        <v>-11</v>
      </c>
      <c r="AY51" s="29">
        <f>SUM(E51:F51)</f>
        <v>-6</v>
      </c>
      <c r="AZ51" s="30"/>
      <c r="BA51" s="30">
        <f>SUM(G51:H51)</f>
        <v>0</v>
      </c>
      <c r="BB51" s="31"/>
      <c r="BC51" s="29">
        <f>SUM(I51:J51)</f>
        <v>-3</v>
      </c>
      <c r="BD51" s="30"/>
      <c r="BE51" s="30">
        <f>SUM(K51:L51)</f>
        <v>0</v>
      </c>
      <c r="BF51" s="31"/>
      <c r="BG51" s="29">
        <f>SUM(M51:N51)</f>
        <v>-5</v>
      </c>
      <c r="BH51" s="30"/>
      <c r="BI51" s="30">
        <f>SUM(O51:P51)</f>
        <v>0</v>
      </c>
      <c r="BJ51" s="31"/>
      <c r="BK51" s="29">
        <f>SUM(Q51:R51)</f>
        <v>-4</v>
      </c>
      <c r="BL51" s="30"/>
      <c r="BM51" s="30">
        <f>SUM(S51:T51)</f>
        <v>-3</v>
      </c>
      <c r="BN51" s="31"/>
      <c r="BO51" s="29">
        <f>SUM(U51:V51)</f>
        <v>-2</v>
      </c>
      <c r="BP51" s="30"/>
      <c r="BQ51" s="30">
        <f>SUM(W51:X51)</f>
        <v>0</v>
      </c>
      <c r="BR51" s="31"/>
      <c r="BS51" s="31">
        <f>SUM(Y51:Z51)</f>
        <v>42</v>
      </c>
      <c r="BU51" s="29">
        <f>SUM(AA51:AB51)</f>
        <v>-1</v>
      </c>
      <c r="BV51" s="30"/>
      <c r="BW51" s="30">
        <f>SUM(AC51:AD51)</f>
        <v>-2</v>
      </c>
      <c r="BX51" s="30"/>
      <c r="BY51" s="30">
        <f>SUM(AE51:AF51)</f>
        <v>1</v>
      </c>
      <c r="BZ51" s="30"/>
      <c r="CA51" s="30">
        <f>SUM(AG51:AH51)</f>
        <v>0</v>
      </c>
      <c r="CB51" s="30"/>
      <c r="CC51" s="30">
        <f>SUM(AI51:AJ51)</f>
        <v>-5</v>
      </c>
      <c r="CD51" s="30"/>
      <c r="CE51" s="30">
        <f>SUM(AK51:AL51)</f>
        <v>0</v>
      </c>
      <c r="CF51" s="30"/>
      <c r="CG51" s="30">
        <f>SUM(AM51:AN51)</f>
        <v>-1</v>
      </c>
      <c r="CH51" s="30"/>
      <c r="CI51" s="30">
        <f>SUM(AO51:AP51)</f>
        <v>5</v>
      </c>
      <c r="CJ51" s="30"/>
      <c r="CK51" s="30">
        <f>SUM(AQ51:AR51)</f>
        <v>4</v>
      </c>
      <c r="CL51" s="30"/>
      <c r="CM51" s="30">
        <f>SUM(AS51:AT51)</f>
        <v>-8</v>
      </c>
      <c r="CN51" s="30"/>
      <c r="CO51" s="31">
        <f>SUM(AU51:AW51)</f>
        <v>0</v>
      </c>
    </row>
    <row r="52" spans="1:93" s="9" customFormat="1" ht="10.5">
      <c r="A52" s="6"/>
      <c r="B52" s="32" t="s">
        <v>96</v>
      </c>
      <c r="C52" s="112">
        <f>COUNTIF(AY51:BR54,"&gt;0")</f>
        <v>6</v>
      </c>
      <c r="D52" s="113">
        <f>COUNTIF(AY51:BR54,"&lt;0")</f>
        <v>13</v>
      </c>
      <c r="E52" s="22">
        <v>3</v>
      </c>
      <c r="F52" s="23">
        <v>-9</v>
      </c>
      <c r="G52" s="24"/>
      <c r="H52" s="25"/>
      <c r="I52" s="22">
        <v>2</v>
      </c>
      <c r="J52" s="23">
        <v>-10</v>
      </c>
      <c r="K52" s="24"/>
      <c r="L52" s="25"/>
      <c r="M52" s="22">
        <v>4</v>
      </c>
      <c r="N52" s="23">
        <v>-6</v>
      </c>
      <c r="O52" s="24"/>
      <c r="P52" s="25"/>
      <c r="Q52" s="22">
        <v>6</v>
      </c>
      <c r="R52" s="23">
        <v>-1</v>
      </c>
      <c r="S52" s="24">
        <v>8</v>
      </c>
      <c r="T52" s="25">
        <v>-1</v>
      </c>
      <c r="U52" s="22">
        <v>3</v>
      </c>
      <c r="V52" s="23">
        <v>-10</v>
      </c>
      <c r="W52" s="24"/>
      <c r="X52" s="25"/>
      <c r="Y52" s="114">
        <f>COUNTIF(BU51:CN54,"&gt;0")</f>
        <v>14</v>
      </c>
      <c r="Z52" s="113">
        <f>COUNTIF(BU51:CN54,"&lt;0")</f>
        <v>11</v>
      </c>
      <c r="AA52" s="22">
        <v>0</v>
      </c>
      <c r="AB52" s="23">
        <v>-2</v>
      </c>
      <c r="AC52" s="24">
        <v>6</v>
      </c>
      <c r="AD52" s="25">
        <v>-2</v>
      </c>
      <c r="AE52" s="22">
        <v>6</v>
      </c>
      <c r="AF52" s="23" t="s">
        <v>73</v>
      </c>
      <c r="AG52" s="24"/>
      <c r="AH52" s="25"/>
      <c r="AI52" s="22">
        <v>6</v>
      </c>
      <c r="AJ52" s="23">
        <v>-2</v>
      </c>
      <c r="AK52" s="24"/>
      <c r="AL52" s="25"/>
      <c r="AM52" s="22">
        <v>3</v>
      </c>
      <c r="AN52" s="23" t="s">
        <v>73</v>
      </c>
      <c r="AO52" s="24">
        <v>2</v>
      </c>
      <c r="AP52" s="25">
        <v>-3</v>
      </c>
      <c r="AQ52" s="22">
        <v>6</v>
      </c>
      <c r="AR52" s="23">
        <v>-5</v>
      </c>
      <c r="AS52" s="24">
        <v>3</v>
      </c>
      <c r="AT52" s="25">
        <v>-6</v>
      </c>
      <c r="AU52" s="37"/>
      <c r="AV52" s="37"/>
      <c r="AW52" s="37"/>
      <c r="AX52" s="37"/>
      <c r="AY52" s="36">
        <f>SUM(E52:F52)</f>
        <v>-6</v>
      </c>
      <c r="AZ52" s="37"/>
      <c r="BA52" s="37">
        <f>SUM(G52:H52)</f>
        <v>0</v>
      </c>
      <c r="BB52" s="38"/>
      <c r="BC52" s="36">
        <f>SUM(I52:J52)</f>
        <v>-8</v>
      </c>
      <c r="BD52" s="37"/>
      <c r="BE52" s="37">
        <f>SUM(K52:L52)</f>
        <v>0</v>
      </c>
      <c r="BF52" s="38"/>
      <c r="BG52" s="36">
        <f>SUM(M52:N52)</f>
        <v>-2</v>
      </c>
      <c r="BH52" s="37"/>
      <c r="BI52" s="37">
        <f>SUM(O52:P52)</f>
        <v>0</v>
      </c>
      <c r="BJ52" s="38"/>
      <c r="BK52" s="36">
        <f>SUM(Q52:R52)</f>
        <v>5</v>
      </c>
      <c r="BL52" s="37"/>
      <c r="BM52" s="37">
        <f>SUM(S52:T52)</f>
        <v>7</v>
      </c>
      <c r="BN52" s="38"/>
      <c r="BO52" s="36">
        <f>SUM(U52:V52)</f>
        <v>-7</v>
      </c>
      <c r="BP52" s="37"/>
      <c r="BQ52" s="37">
        <f>SUM(W52:X52)</f>
        <v>0</v>
      </c>
      <c r="BR52" s="38"/>
      <c r="BS52" s="38">
        <f>SUM(Y52:Z52)</f>
        <v>25</v>
      </c>
      <c r="BU52" s="36">
        <f>SUM(AA52:AB52)</f>
        <v>-2</v>
      </c>
      <c r="BV52" s="37"/>
      <c r="BW52" s="37">
        <f>SUM(AC52:AD52)</f>
        <v>4</v>
      </c>
      <c r="BX52" s="37"/>
      <c r="BY52" s="37">
        <f>SUM(AE52:AF52)</f>
        <v>6</v>
      </c>
      <c r="BZ52" s="37"/>
      <c r="CA52" s="37">
        <f>SUM(AG52:AH52)</f>
        <v>0</v>
      </c>
      <c r="CB52" s="37"/>
      <c r="CC52" s="37">
        <f>SUM(AI52:AJ52)</f>
        <v>4</v>
      </c>
      <c r="CD52" s="37"/>
      <c r="CE52" s="37">
        <f>SUM(AK52:AL52)</f>
        <v>0</v>
      </c>
      <c r="CF52" s="37"/>
      <c r="CG52" s="37">
        <f>SUM(AM52:AN52)</f>
        <v>3</v>
      </c>
      <c r="CH52" s="37"/>
      <c r="CI52" s="37">
        <f>SUM(AO52:AP52)</f>
        <v>-1</v>
      </c>
      <c r="CJ52" s="37"/>
      <c r="CK52" s="37">
        <f>SUM(AQ52:AR52)</f>
        <v>1</v>
      </c>
      <c r="CL52" s="37"/>
      <c r="CM52" s="37">
        <f>SUM(AS52:AT52)</f>
        <v>-3</v>
      </c>
      <c r="CN52" s="37"/>
      <c r="CO52" s="38">
        <f>SUM(AU52:AW52)</f>
        <v>0</v>
      </c>
    </row>
    <row r="53" spans="1:93" s="9" customFormat="1" ht="10.5">
      <c r="A53" s="6"/>
      <c r="B53" s="32">
        <f>C51+D51+Y51+Z51</f>
        <v>87</v>
      </c>
      <c r="C53" s="117">
        <f>COUNTIF(BU7:BX26,"&lt;0")</f>
        <v>14</v>
      </c>
      <c r="D53" s="118">
        <f>COUNTIF(BU7:BX26,"&gt;0")</f>
        <v>12</v>
      </c>
      <c r="E53" s="22">
        <v>3</v>
      </c>
      <c r="F53" s="23">
        <v>-4</v>
      </c>
      <c r="G53" s="24"/>
      <c r="H53" s="25"/>
      <c r="I53" s="24">
        <v>4</v>
      </c>
      <c r="J53" s="23">
        <v>-3</v>
      </c>
      <c r="K53" s="24"/>
      <c r="L53" s="25"/>
      <c r="M53" s="22">
        <v>9</v>
      </c>
      <c r="N53" s="23">
        <v>-8</v>
      </c>
      <c r="O53" s="24"/>
      <c r="P53" s="25"/>
      <c r="Q53" s="22">
        <v>7</v>
      </c>
      <c r="R53" s="23">
        <v>-5</v>
      </c>
      <c r="S53" s="24"/>
      <c r="T53" s="25"/>
      <c r="U53" s="22"/>
      <c r="V53" s="23"/>
      <c r="W53" s="24"/>
      <c r="X53" s="25"/>
      <c r="Y53" s="149">
        <f>COUNTIF(BU30:BX47,"&lt;0")</f>
        <v>9</v>
      </c>
      <c r="Z53" s="118">
        <f>COUNTIF(BU30:BX47,"&gt;0")</f>
        <v>8</v>
      </c>
      <c r="AA53" s="22">
        <v>2</v>
      </c>
      <c r="AB53" s="23">
        <v>-4</v>
      </c>
      <c r="AC53" s="24"/>
      <c r="AD53" s="25"/>
      <c r="AE53" s="22">
        <v>2</v>
      </c>
      <c r="AF53" s="23">
        <v>-10</v>
      </c>
      <c r="AG53" s="24"/>
      <c r="AH53" s="25"/>
      <c r="AI53" s="22">
        <v>1</v>
      </c>
      <c r="AJ53" s="23">
        <v>-4</v>
      </c>
      <c r="AK53" s="24"/>
      <c r="AL53" s="25"/>
      <c r="AM53" s="22">
        <v>3</v>
      </c>
      <c r="AN53" s="23">
        <v>-1</v>
      </c>
      <c r="AO53" s="24"/>
      <c r="AP53" s="25"/>
      <c r="AQ53" s="22">
        <v>9</v>
      </c>
      <c r="AR53" s="23">
        <v>-6</v>
      </c>
      <c r="AS53" s="24"/>
      <c r="AT53" s="25"/>
      <c r="AU53" s="37"/>
      <c r="AV53" s="37"/>
      <c r="AW53" s="37"/>
      <c r="AX53" s="37"/>
      <c r="AY53" s="54">
        <f>SUM(E53:F53)</f>
        <v>-1</v>
      </c>
      <c r="AZ53" s="42"/>
      <c r="BA53" s="42">
        <f>SUM(G53:H53)</f>
        <v>0</v>
      </c>
      <c r="BB53" s="55"/>
      <c r="BC53" s="54">
        <f>SUM(I53:J53)</f>
        <v>1</v>
      </c>
      <c r="BD53" s="42"/>
      <c r="BE53" s="42">
        <f>SUM(K53:L53)</f>
        <v>0</v>
      </c>
      <c r="BF53" s="55"/>
      <c r="BG53" s="54">
        <f>SUM(M53:N53)</f>
        <v>1</v>
      </c>
      <c r="BH53" s="42"/>
      <c r="BI53" s="42">
        <f>SUM(O53:P53)</f>
        <v>0</v>
      </c>
      <c r="BJ53" s="55"/>
      <c r="BK53" s="54">
        <f>SUM(Q53:R53)</f>
        <v>2</v>
      </c>
      <c r="BL53" s="42"/>
      <c r="BM53" s="42">
        <f>SUM(S53:T53)</f>
        <v>0</v>
      </c>
      <c r="BN53" s="55"/>
      <c r="BO53" s="54">
        <f>SUM(U53:V53)</f>
        <v>0</v>
      </c>
      <c r="BP53" s="42"/>
      <c r="BQ53" s="42">
        <f>SUM(W53:X53)</f>
        <v>0</v>
      </c>
      <c r="BR53" s="55"/>
      <c r="BS53" s="55">
        <f>SUM(Y53:Z53)</f>
        <v>17</v>
      </c>
      <c r="BU53" s="54">
        <f>SUM(AA53:AB53)</f>
        <v>-2</v>
      </c>
      <c r="BV53" s="42"/>
      <c r="BW53" s="42">
        <f>SUM(AC53:AD53)</f>
        <v>0</v>
      </c>
      <c r="BX53" s="42"/>
      <c r="BY53" s="42">
        <f>SUM(AE53:AF53)</f>
        <v>-8</v>
      </c>
      <c r="BZ53" s="42"/>
      <c r="CA53" s="42">
        <f>SUM(AG53:AH53)</f>
        <v>0</v>
      </c>
      <c r="CB53" s="42"/>
      <c r="CC53" s="42">
        <f>SUM(AI53:AJ53)</f>
        <v>-3</v>
      </c>
      <c r="CD53" s="42"/>
      <c r="CE53" s="42">
        <f>SUM(AK53:AL53)</f>
        <v>0</v>
      </c>
      <c r="CF53" s="42"/>
      <c r="CG53" s="42">
        <f>SUM(AM53:AN53)</f>
        <v>2</v>
      </c>
      <c r="CH53" s="42"/>
      <c r="CI53" s="42">
        <f>SUM(AO53:AP53)</f>
        <v>0</v>
      </c>
      <c r="CJ53" s="42"/>
      <c r="CK53" s="42">
        <f>SUM(AQ53:AR53)</f>
        <v>3</v>
      </c>
      <c r="CL53" s="42"/>
      <c r="CM53" s="42">
        <f>SUM(AS53:AT53)</f>
        <v>0</v>
      </c>
      <c r="CN53" s="42"/>
      <c r="CO53" s="55">
        <f>SUM(AU53:AW53)</f>
        <v>0</v>
      </c>
    </row>
    <row r="54" spans="1:93" s="9" customFormat="1" ht="10.5">
      <c r="A54" s="6"/>
      <c r="B54" s="150"/>
      <c r="C54" s="123"/>
      <c r="D54" s="122"/>
      <c r="E54" s="50">
        <v>0</v>
      </c>
      <c r="F54" s="49">
        <v>-5</v>
      </c>
      <c r="G54" s="50"/>
      <c r="H54" s="51"/>
      <c r="I54" s="50">
        <v>3</v>
      </c>
      <c r="J54" s="49">
        <v>-9</v>
      </c>
      <c r="K54" s="50"/>
      <c r="L54" s="51"/>
      <c r="M54" s="50"/>
      <c r="N54" s="49"/>
      <c r="O54" s="50"/>
      <c r="P54" s="51"/>
      <c r="Q54" s="50">
        <v>4</v>
      </c>
      <c r="R54" s="49">
        <v>-2</v>
      </c>
      <c r="S54" s="50"/>
      <c r="T54" s="51"/>
      <c r="U54" s="50"/>
      <c r="V54" s="49"/>
      <c r="W54" s="50"/>
      <c r="X54" s="51"/>
      <c r="Y54" s="151"/>
      <c r="Z54" s="122"/>
      <c r="AA54" s="50">
        <v>3</v>
      </c>
      <c r="AB54" s="49">
        <v>-1</v>
      </c>
      <c r="AC54" s="50"/>
      <c r="AD54" s="51"/>
      <c r="AE54" s="50">
        <v>4</v>
      </c>
      <c r="AF54" s="49">
        <v>-1</v>
      </c>
      <c r="AG54" s="50"/>
      <c r="AH54" s="51"/>
      <c r="AI54" s="50"/>
      <c r="AJ54" s="49"/>
      <c r="AK54" s="50"/>
      <c r="AL54" s="51"/>
      <c r="AM54" s="50">
        <v>5</v>
      </c>
      <c r="AN54" s="49" t="s">
        <v>73</v>
      </c>
      <c r="AO54" s="50"/>
      <c r="AP54" s="51"/>
      <c r="AQ54" s="50">
        <v>3</v>
      </c>
      <c r="AR54" s="49">
        <v>-1</v>
      </c>
      <c r="AS54" s="50"/>
      <c r="AT54" s="51"/>
      <c r="AU54" s="37"/>
      <c r="AV54" s="37"/>
      <c r="AW54" s="37"/>
      <c r="AX54" s="37"/>
      <c r="AY54" s="54">
        <f>SUM(E54:F54)</f>
        <v>-5</v>
      </c>
      <c r="AZ54" s="42"/>
      <c r="BA54" s="42">
        <f>SUM(G54:H54)</f>
        <v>0</v>
      </c>
      <c r="BB54" s="55"/>
      <c r="BC54" s="54">
        <f>SUM(I54:J54)</f>
        <v>-6</v>
      </c>
      <c r="BD54" s="42"/>
      <c r="BE54" s="42">
        <f>SUM(K54:L54)</f>
        <v>0</v>
      </c>
      <c r="BF54" s="55"/>
      <c r="BG54" s="54">
        <f>SUM(M54:N54)</f>
        <v>0</v>
      </c>
      <c r="BH54" s="42"/>
      <c r="BI54" s="42">
        <f>SUM(O54:P54)</f>
        <v>0</v>
      </c>
      <c r="BJ54" s="55"/>
      <c r="BK54" s="54">
        <f>SUM(Q54:R54)</f>
        <v>2</v>
      </c>
      <c r="BL54" s="42"/>
      <c r="BM54" s="42">
        <f>SUM(S54:T54)</f>
        <v>0</v>
      </c>
      <c r="BN54" s="55"/>
      <c r="BO54" s="54">
        <f>SUM(U54:V54)</f>
        <v>0</v>
      </c>
      <c r="BP54" s="42"/>
      <c r="BQ54" s="42">
        <f>SUM(W54:X54)</f>
        <v>0</v>
      </c>
      <c r="BR54" s="55"/>
      <c r="BS54" s="55">
        <f>SUM(Y54:Z54)</f>
        <v>0</v>
      </c>
      <c r="BU54" s="54">
        <f>SUM(AA54:AB54)</f>
        <v>2</v>
      </c>
      <c r="BV54" s="42"/>
      <c r="BW54" s="42">
        <f>SUM(AC54:AD54)</f>
        <v>0</v>
      </c>
      <c r="BX54" s="42"/>
      <c r="BY54" s="42">
        <f>SUM(AE54:AF54)</f>
        <v>3</v>
      </c>
      <c r="BZ54" s="42"/>
      <c r="CA54" s="42">
        <f>SUM(AG54:AH54)</f>
        <v>0</v>
      </c>
      <c r="CB54" s="42"/>
      <c r="CC54" s="42">
        <f>SUM(AI54:AJ54)</f>
        <v>0</v>
      </c>
      <c r="CD54" s="42"/>
      <c r="CE54" s="42">
        <f>SUM(AK54:AL54)</f>
        <v>0</v>
      </c>
      <c r="CF54" s="42"/>
      <c r="CG54" s="42">
        <f>SUM(AM54:AN54)</f>
        <v>5</v>
      </c>
      <c r="CH54" s="42"/>
      <c r="CI54" s="42">
        <f>SUM(AO54:AP54)</f>
        <v>0</v>
      </c>
      <c r="CJ54" s="42"/>
      <c r="CK54" s="42">
        <f>SUM(AQ54:AR54)</f>
        <v>2</v>
      </c>
      <c r="CL54" s="42"/>
      <c r="CM54" s="42">
        <f>SUM(AS54:AT54)</f>
        <v>0</v>
      </c>
      <c r="CN54" s="42"/>
      <c r="CO54" s="55">
        <f>SUM(AU54:AW54)</f>
        <v>0</v>
      </c>
    </row>
    <row r="55" spans="1:93" s="9" customFormat="1" ht="10.5">
      <c r="A55" s="6"/>
      <c r="B55" s="15" t="s">
        <v>97</v>
      </c>
      <c r="C55" s="125">
        <f>SUM(C56:C57)</f>
        <v>15</v>
      </c>
      <c r="D55" s="105">
        <f>SUM(D56:D57)</f>
        <v>27</v>
      </c>
      <c r="E55" s="22">
        <v>5</v>
      </c>
      <c r="F55" s="23">
        <v>-7</v>
      </c>
      <c r="G55" s="24">
        <v>6</v>
      </c>
      <c r="H55" s="25">
        <v>-10</v>
      </c>
      <c r="I55" s="22">
        <v>7</v>
      </c>
      <c r="J55" s="23">
        <v>-5</v>
      </c>
      <c r="K55" s="24"/>
      <c r="L55" s="25"/>
      <c r="M55" s="22">
        <v>8</v>
      </c>
      <c r="N55" s="23">
        <v>-17</v>
      </c>
      <c r="O55" s="24">
        <v>0</v>
      </c>
      <c r="P55" s="25">
        <v>-6</v>
      </c>
      <c r="Q55" s="22">
        <v>3</v>
      </c>
      <c r="R55" s="23">
        <v>-6</v>
      </c>
      <c r="S55" s="24"/>
      <c r="T55" s="25"/>
      <c r="U55" s="22">
        <v>4</v>
      </c>
      <c r="V55" s="23">
        <v>-3</v>
      </c>
      <c r="W55" s="24"/>
      <c r="X55" s="25"/>
      <c r="Y55" s="96">
        <f>SUM(Y56:Y57)</f>
        <v>19</v>
      </c>
      <c r="Z55" s="105">
        <f>SUM(Z56:Z57)</f>
        <v>26</v>
      </c>
      <c r="AA55" s="22">
        <v>2</v>
      </c>
      <c r="AB55" s="23">
        <v>-7</v>
      </c>
      <c r="AC55" s="24"/>
      <c r="AD55" s="25"/>
      <c r="AE55" s="22">
        <v>6</v>
      </c>
      <c r="AF55" s="23">
        <v>-10</v>
      </c>
      <c r="AG55" s="24">
        <v>10</v>
      </c>
      <c r="AH55" s="25">
        <v>-1</v>
      </c>
      <c r="AI55" s="22">
        <v>3</v>
      </c>
      <c r="AJ55" s="23">
        <v>-2</v>
      </c>
      <c r="AK55" s="24">
        <v>2</v>
      </c>
      <c r="AL55" s="25">
        <v>-5</v>
      </c>
      <c r="AM55" s="22">
        <v>3</v>
      </c>
      <c r="AN55" s="23">
        <v>-4</v>
      </c>
      <c r="AO55" s="24"/>
      <c r="AP55" s="25"/>
      <c r="AQ55" s="22">
        <v>7</v>
      </c>
      <c r="AR55" s="23">
        <v>-1</v>
      </c>
      <c r="AS55" s="24"/>
      <c r="AT55" s="25"/>
      <c r="AU55" s="37"/>
      <c r="AV55" s="37"/>
      <c r="AW55" s="37"/>
      <c r="AX55" s="37"/>
      <c r="AY55" s="29">
        <f>SUM(E55:F55)</f>
        <v>-2</v>
      </c>
      <c r="AZ55" s="30"/>
      <c r="BA55" s="30">
        <f>SUM(G55:H55)</f>
        <v>-4</v>
      </c>
      <c r="BB55" s="31"/>
      <c r="BC55" s="29">
        <f>SUM(I55:J55)</f>
        <v>2</v>
      </c>
      <c r="BD55" s="30"/>
      <c r="BE55" s="30">
        <f>SUM(K55:L55)</f>
        <v>0</v>
      </c>
      <c r="BF55" s="31"/>
      <c r="BG55" s="29">
        <f>SUM(M55:N55)</f>
        <v>-9</v>
      </c>
      <c r="BH55" s="30"/>
      <c r="BI55" s="30">
        <f>SUM(O55:P55)</f>
        <v>-6</v>
      </c>
      <c r="BJ55" s="31"/>
      <c r="BK55" s="29">
        <f>SUM(Q55:R55)</f>
        <v>-3</v>
      </c>
      <c r="BL55" s="30"/>
      <c r="BM55" s="30">
        <f>SUM(S55:T55)</f>
        <v>0</v>
      </c>
      <c r="BN55" s="31"/>
      <c r="BO55" s="29">
        <f>SUM(U55:V55)</f>
        <v>1</v>
      </c>
      <c r="BP55" s="30"/>
      <c r="BQ55" s="30">
        <f>SUM(W55:X55)</f>
        <v>0</v>
      </c>
      <c r="BR55" s="31"/>
      <c r="BS55" s="31">
        <f>SUM(Y55:Z55)</f>
        <v>45</v>
      </c>
      <c r="BU55" s="29">
        <f>SUM(AA55:AB55)</f>
        <v>-5</v>
      </c>
      <c r="BV55" s="30"/>
      <c r="BW55" s="30">
        <f>SUM(AC55:AD55)</f>
        <v>0</v>
      </c>
      <c r="BX55" s="30"/>
      <c r="BY55" s="30">
        <f>SUM(AE55:AF55)</f>
        <v>-4</v>
      </c>
      <c r="BZ55" s="30"/>
      <c r="CA55" s="30">
        <f>SUM(AG55:AH55)</f>
        <v>9</v>
      </c>
      <c r="CB55" s="30"/>
      <c r="CC55" s="30">
        <f>SUM(AI55:AJ55)</f>
        <v>1</v>
      </c>
      <c r="CD55" s="30"/>
      <c r="CE55" s="30">
        <f>SUM(AK55:AL55)</f>
        <v>-3</v>
      </c>
      <c r="CF55" s="30"/>
      <c r="CG55" s="30">
        <f>SUM(AM55:AN55)</f>
        <v>-1</v>
      </c>
      <c r="CH55" s="30"/>
      <c r="CI55" s="30">
        <f>SUM(AO55:AP55)</f>
        <v>0</v>
      </c>
      <c r="CJ55" s="30"/>
      <c r="CK55" s="30">
        <f>SUM(AQ55:AR55)</f>
        <v>6</v>
      </c>
      <c r="CL55" s="30"/>
      <c r="CM55" s="30">
        <f>SUM(AS55:AT55)</f>
        <v>0</v>
      </c>
      <c r="CN55" s="30"/>
      <c r="CO55" s="31">
        <f>SUM(AU55:AW55)</f>
        <v>0</v>
      </c>
    </row>
    <row r="56" spans="1:93" s="9" customFormat="1" ht="10.5">
      <c r="A56" s="6"/>
      <c r="B56" s="32" t="s">
        <v>98</v>
      </c>
      <c r="C56" s="112">
        <f>COUNTIF(AY55:BR58,"&gt;0")</f>
        <v>8</v>
      </c>
      <c r="D56" s="113">
        <f>COUNTIF(AY55:BR58,"&lt;0")</f>
        <v>13</v>
      </c>
      <c r="E56" s="22">
        <v>5</v>
      </c>
      <c r="F56" s="23">
        <v>-3</v>
      </c>
      <c r="G56" s="24"/>
      <c r="H56" s="25"/>
      <c r="I56" s="22">
        <v>6</v>
      </c>
      <c r="J56" s="23">
        <v>-3</v>
      </c>
      <c r="K56" s="24"/>
      <c r="L56" s="25"/>
      <c r="M56" s="22">
        <v>1</v>
      </c>
      <c r="N56" s="23">
        <v>-5</v>
      </c>
      <c r="O56" s="24">
        <v>5</v>
      </c>
      <c r="P56" s="25">
        <v>-7</v>
      </c>
      <c r="Q56" s="22">
        <v>7</v>
      </c>
      <c r="R56" s="23">
        <v>-9</v>
      </c>
      <c r="S56" s="24"/>
      <c r="T56" s="25"/>
      <c r="U56" s="22">
        <v>3</v>
      </c>
      <c r="V56" s="23">
        <v>-4</v>
      </c>
      <c r="W56" s="24"/>
      <c r="X56" s="25"/>
      <c r="Y56" s="114">
        <f>COUNTIF(BU55:CN58,"&gt;0")</f>
        <v>9</v>
      </c>
      <c r="Z56" s="113">
        <f>COUNTIF(BU55:CN58,"&lt;0")</f>
        <v>13</v>
      </c>
      <c r="AA56" s="22">
        <v>9</v>
      </c>
      <c r="AB56" s="23">
        <v>-3</v>
      </c>
      <c r="AC56" s="24"/>
      <c r="AD56" s="25"/>
      <c r="AE56" s="22">
        <v>2</v>
      </c>
      <c r="AF56" s="23">
        <v>-3</v>
      </c>
      <c r="AG56" s="24">
        <v>4</v>
      </c>
      <c r="AH56" s="25">
        <v>-9</v>
      </c>
      <c r="AI56" s="22">
        <v>6</v>
      </c>
      <c r="AJ56" s="23">
        <v>-5</v>
      </c>
      <c r="AK56" s="24">
        <v>0</v>
      </c>
      <c r="AL56" s="25">
        <v>-1</v>
      </c>
      <c r="AM56" s="22">
        <v>7</v>
      </c>
      <c r="AN56" s="23" t="s">
        <v>73</v>
      </c>
      <c r="AO56" s="24"/>
      <c r="AP56" s="25"/>
      <c r="AQ56" s="22">
        <v>3</v>
      </c>
      <c r="AR56" s="23">
        <v>-6</v>
      </c>
      <c r="AS56" s="24"/>
      <c r="AT56" s="25"/>
      <c r="AU56" s="37"/>
      <c r="AV56" s="37"/>
      <c r="AW56" s="37"/>
      <c r="AX56" s="37"/>
      <c r="AY56" s="36">
        <f>SUM(E56:F56)</f>
        <v>2</v>
      </c>
      <c r="AZ56" s="37"/>
      <c r="BA56" s="37">
        <f>SUM(G56:H56)</f>
        <v>0</v>
      </c>
      <c r="BB56" s="38"/>
      <c r="BC56" s="36">
        <f>SUM(I56:J56)</f>
        <v>3</v>
      </c>
      <c r="BD56" s="37"/>
      <c r="BE56" s="37">
        <f>SUM(K56:L56)</f>
        <v>0</v>
      </c>
      <c r="BF56" s="38"/>
      <c r="BG56" s="36">
        <f>SUM(M56:N56)</f>
        <v>-4</v>
      </c>
      <c r="BH56" s="37"/>
      <c r="BI56" s="37">
        <f>SUM(O56:P56)</f>
        <v>-2</v>
      </c>
      <c r="BJ56" s="38"/>
      <c r="BK56" s="36">
        <f>SUM(Q56:R56)</f>
        <v>-2</v>
      </c>
      <c r="BL56" s="37"/>
      <c r="BM56" s="37">
        <f>SUM(S56:T56)</f>
        <v>0</v>
      </c>
      <c r="BN56" s="38"/>
      <c r="BO56" s="36">
        <f>SUM(U56:V56)</f>
        <v>-1</v>
      </c>
      <c r="BP56" s="37"/>
      <c r="BQ56" s="37">
        <f>SUM(W56:X56)</f>
        <v>0</v>
      </c>
      <c r="BR56" s="38"/>
      <c r="BS56" s="38">
        <f>SUM(Y56:Z56)</f>
        <v>22</v>
      </c>
      <c r="BU56" s="36">
        <f>SUM(AA56:AB56)</f>
        <v>6</v>
      </c>
      <c r="BV56" s="37"/>
      <c r="BW56" s="37">
        <f>SUM(AC56:AD56)</f>
        <v>0</v>
      </c>
      <c r="BX56" s="37"/>
      <c r="BY56" s="37">
        <f>SUM(AE56:AF56)</f>
        <v>-1</v>
      </c>
      <c r="BZ56" s="37"/>
      <c r="CA56" s="37">
        <f>SUM(AG56:AH56)</f>
        <v>-5</v>
      </c>
      <c r="CB56" s="37"/>
      <c r="CC56" s="37">
        <f>SUM(AI56:AJ56)</f>
        <v>1</v>
      </c>
      <c r="CD56" s="37"/>
      <c r="CE56" s="37">
        <f>SUM(AK56:AL56)</f>
        <v>-1</v>
      </c>
      <c r="CF56" s="37"/>
      <c r="CG56" s="37">
        <f>SUM(AM56:AN56)</f>
        <v>7</v>
      </c>
      <c r="CH56" s="37"/>
      <c r="CI56" s="37">
        <f>SUM(AO56:AP56)</f>
        <v>0</v>
      </c>
      <c r="CJ56" s="37"/>
      <c r="CK56" s="37">
        <f>SUM(AQ56:AR56)</f>
        <v>-3</v>
      </c>
      <c r="CL56" s="37"/>
      <c r="CM56" s="37">
        <f>SUM(AS56:AT56)</f>
        <v>0</v>
      </c>
      <c r="CN56" s="37"/>
      <c r="CO56" s="38">
        <f>SUM(AU56:AW56)</f>
        <v>0</v>
      </c>
    </row>
    <row r="57" spans="1:93" s="9" customFormat="1" ht="10.5">
      <c r="A57" s="6"/>
      <c r="B57" s="133">
        <f>C55+D55+Y55+Z55</f>
        <v>87</v>
      </c>
      <c r="C57" s="119">
        <f>COUNTIF(BY7:CB26,"&lt;0")</f>
        <v>7</v>
      </c>
      <c r="D57" s="118">
        <f>COUNTIF(BY7:CB26,"&gt;0")</f>
        <v>14</v>
      </c>
      <c r="E57" s="22">
        <v>2</v>
      </c>
      <c r="F57" s="23">
        <v>-6</v>
      </c>
      <c r="G57" s="24"/>
      <c r="H57" s="25"/>
      <c r="I57" s="22">
        <v>3</v>
      </c>
      <c r="J57" s="23">
        <v>-1</v>
      </c>
      <c r="K57" s="24"/>
      <c r="L57" s="25"/>
      <c r="M57" s="22">
        <v>1</v>
      </c>
      <c r="N57" s="23">
        <v>-3</v>
      </c>
      <c r="O57" s="24">
        <v>7</v>
      </c>
      <c r="P57" s="25">
        <v>-2</v>
      </c>
      <c r="Q57" s="22">
        <v>4</v>
      </c>
      <c r="R57" s="23">
        <v>-5</v>
      </c>
      <c r="S57" s="24"/>
      <c r="T57" s="25"/>
      <c r="U57" s="22">
        <v>6</v>
      </c>
      <c r="V57" s="23">
        <v>-3</v>
      </c>
      <c r="W57" s="24"/>
      <c r="X57" s="25"/>
      <c r="Y57" s="149">
        <f>COUNTIF(BY30:CB47,"&lt;0")</f>
        <v>10</v>
      </c>
      <c r="Z57" s="118">
        <f>COUNTIF(BY30:CB47,"&gt;0")</f>
        <v>13</v>
      </c>
      <c r="AA57" s="22">
        <v>0</v>
      </c>
      <c r="AB57" s="23">
        <v>-4</v>
      </c>
      <c r="AC57" s="24"/>
      <c r="AD57" s="25"/>
      <c r="AE57" s="22">
        <v>1</v>
      </c>
      <c r="AF57" s="23">
        <v>-5</v>
      </c>
      <c r="AG57" s="24"/>
      <c r="AH57" s="25"/>
      <c r="AI57" s="22">
        <v>2</v>
      </c>
      <c r="AJ57" s="23">
        <v>-9</v>
      </c>
      <c r="AK57" s="24"/>
      <c r="AL57" s="25"/>
      <c r="AM57" s="22">
        <v>2</v>
      </c>
      <c r="AN57" s="23">
        <v>-3</v>
      </c>
      <c r="AO57" s="24"/>
      <c r="AP57" s="25"/>
      <c r="AQ57" s="22">
        <v>7</v>
      </c>
      <c r="AR57" s="23">
        <v>-2</v>
      </c>
      <c r="AS57" s="24"/>
      <c r="AT57" s="25"/>
      <c r="AU57" s="37"/>
      <c r="AV57" s="37"/>
      <c r="AW57" s="37"/>
      <c r="AX57" s="37"/>
      <c r="AY57" s="36">
        <f>SUM(E57:F57)</f>
        <v>-4</v>
      </c>
      <c r="AZ57" s="37"/>
      <c r="BA57" s="37">
        <f>SUM(G57:H57)</f>
        <v>0</v>
      </c>
      <c r="BB57" s="38"/>
      <c r="BC57" s="36">
        <f>SUM(I57:J57)</f>
        <v>2</v>
      </c>
      <c r="BD57" s="37"/>
      <c r="BE57" s="37">
        <f>SUM(K57:L57)</f>
        <v>0</v>
      </c>
      <c r="BF57" s="38"/>
      <c r="BG57" s="36">
        <f>SUM(M57:N57)</f>
        <v>-2</v>
      </c>
      <c r="BH57" s="37"/>
      <c r="BI57" s="37">
        <f>SUM(O57:P57)</f>
        <v>5</v>
      </c>
      <c r="BJ57" s="38"/>
      <c r="BK57" s="36">
        <f>SUM(Q57:R57)</f>
        <v>-1</v>
      </c>
      <c r="BL57" s="37"/>
      <c r="BM57" s="37">
        <f>SUM(S57:T57)</f>
        <v>0</v>
      </c>
      <c r="BN57" s="38"/>
      <c r="BO57" s="36">
        <f>SUM(U57:V57)</f>
        <v>3</v>
      </c>
      <c r="BP57" s="37"/>
      <c r="BQ57" s="37">
        <f>SUM(W57:X57)</f>
        <v>0</v>
      </c>
      <c r="BR57" s="38"/>
      <c r="BS57" s="38">
        <f>SUM(Y57:Z57)</f>
        <v>23</v>
      </c>
      <c r="BU57" s="36">
        <f>SUM(AA57:AB57)</f>
        <v>-4</v>
      </c>
      <c r="BV57" s="37"/>
      <c r="BW57" s="37">
        <f>SUM(AC57:AD57)</f>
        <v>0</v>
      </c>
      <c r="BX57" s="37"/>
      <c r="BY57" s="37">
        <f>SUM(AE57:AF57)</f>
        <v>-4</v>
      </c>
      <c r="BZ57" s="37"/>
      <c r="CA57" s="37">
        <f>SUM(AG57:AH57)</f>
        <v>0</v>
      </c>
      <c r="CB57" s="37"/>
      <c r="CC57" s="37">
        <f>SUM(AI57:AJ57)</f>
        <v>-7</v>
      </c>
      <c r="CD57" s="37"/>
      <c r="CE57" s="37">
        <f>SUM(AK57:AL57)</f>
        <v>0</v>
      </c>
      <c r="CF57" s="37"/>
      <c r="CG57" s="37">
        <f>SUM(AM57:AN57)</f>
        <v>-1</v>
      </c>
      <c r="CH57" s="37"/>
      <c r="CI57" s="37">
        <f>SUM(AO57:AP57)</f>
        <v>0</v>
      </c>
      <c r="CJ57" s="37"/>
      <c r="CK57" s="37">
        <f>SUM(AQ57:AR57)</f>
        <v>5</v>
      </c>
      <c r="CL57" s="37"/>
      <c r="CM57" s="37">
        <f>SUM(AS57:AT57)</f>
        <v>0</v>
      </c>
      <c r="CN57" s="37"/>
      <c r="CO57" s="38">
        <f>SUM(AU57:AW57)</f>
        <v>0</v>
      </c>
    </row>
    <row r="58" spans="1:93" s="9" customFormat="1" ht="10.5">
      <c r="A58" s="6"/>
      <c r="B58" s="55"/>
      <c r="C58" s="52"/>
      <c r="D58" s="53"/>
      <c r="E58" s="50">
        <v>10</v>
      </c>
      <c r="F58" s="49">
        <v>-2</v>
      </c>
      <c r="G58" s="50"/>
      <c r="H58" s="51"/>
      <c r="I58" s="48"/>
      <c r="J58" s="49"/>
      <c r="K58" s="50"/>
      <c r="L58" s="51"/>
      <c r="M58" s="48">
        <v>6</v>
      </c>
      <c r="N58" s="49">
        <v>-11</v>
      </c>
      <c r="O58" s="50"/>
      <c r="P58" s="51"/>
      <c r="Q58" s="48"/>
      <c r="R58" s="49"/>
      <c r="S58" s="50"/>
      <c r="T58" s="51"/>
      <c r="U58" s="48"/>
      <c r="V58" s="49"/>
      <c r="W58" s="50"/>
      <c r="X58" s="49"/>
      <c r="Y58" s="52"/>
      <c r="Z58" s="53"/>
      <c r="AA58" s="50"/>
      <c r="AB58" s="49"/>
      <c r="AC58" s="50"/>
      <c r="AD58" s="51"/>
      <c r="AE58" s="48">
        <v>4</v>
      </c>
      <c r="AF58" s="49">
        <v>-2</v>
      </c>
      <c r="AG58" s="50"/>
      <c r="AH58" s="51"/>
      <c r="AI58" s="48">
        <v>1</v>
      </c>
      <c r="AJ58" s="49">
        <v>-4</v>
      </c>
      <c r="AK58" s="50"/>
      <c r="AL58" s="51"/>
      <c r="AM58" s="48"/>
      <c r="AN58" s="49"/>
      <c r="AO58" s="50"/>
      <c r="AP58" s="51"/>
      <c r="AQ58" s="48">
        <v>5</v>
      </c>
      <c r="AR58" s="49">
        <v>-4</v>
      </c>
      <c r="AS58" s="50"/>
      <c r="AT58" s="51"/>
      <c r="AU58" s="37"/>
      <c r="AV58" s="37"/>
      <c r="AW58" s="37"/>
      <c r="AX58" s="37"/>
      <c r="AY58" s="54">
        <f>SUM(E58:F58)</f>
        <v>8</v>
      </c>
      <c r="AZ58" s="42"/>
      <c r="BA58" s="42">
        <f>SUM(G58:H58)</f>
        <v>0</v>
      </c>
      <c r="BB58" s="55"/>
      <c r="BC58" s="54">
        <f>SUM(I58:J58)</f>
        <v>0</v>
      </c>
      <c r="BD58" s="42"/>
      <c r="BE58" s="42">
        <f>SUM(K58:L58)</f>
        <v>0</v>
      </c>
      <c r="BF58" s="55"/>
      <c r="BG58" s="54">
        <f>SUM(M58:N58)</f>
        <v>-5</v>
      </c>
      <c r="BH58" s="42"/>
      <c r="BI58" s="42">
        <f>SUM(O58:P58)</f>
        <v>0</v>
      </c>
      <c r="BJ58" s="55"/>
      <c r="BK58" s="54">
        <f>SUM(Q58:R58)</f>
        <v>0</v>
      </c>
      <c r="BL58" s="42"/>
      <c r="BM58" s="42">
        <f>SUM(S58:T58)</f>
        <v>0</v>
      </c>
      <c r="BN58" s="55"/>
      <c r="BO58" s="54">
        <f>SUM(U58:V58)</f>
        <v>0</v>
      </c>
      <c r="BP58" s="42"/>
      <c r="BQ58" s="42">
        <f>SUM(W58:X58)</f>
        <v>0</v>
      </c>
      <c r="BR58" s="55"/>
      <c r="BS58" s="55">
        <f>SUM(Y58:Z58)</f>
        <v>0</v>
      </c>
      <c r="BU58" s="54">
        <f>SUM(AA58:AB58)</f>
        <v>0</v>
      </c>
      <c r="BV58" s="42"/>
      <c r="BW58" s="42">
        <f>SUM(AC58:AD58)</f>
        <v>0</v>
      </c>
      <c r="BX58" s="42"/>
      <c r="BY58" s="42">
        <f>SUM(AE58:AF58)</f>
        <v>2</v>
      </c>
      <c r="BZ58" s="42"/>
      <c r="CA58" s="42">
        <f>SUM(AG58:AH58)</f>
        <v>0</v>
      </c>
      <c r="CB58" s="42"/>
      <c r="CC58" s="42">
        <f>SUM(AI58:AJ58)</f>
        <v>-3</v>
      </c>
      <c r="CD58" s="42"/>
      <c r="CE58" s="42">
        <f>SUM(AK58:AL58)</f>
        <v>0</v>
      </c>
      <c r="CF58" s="42"/>
      <c r="CG58" s="42">
        <f>SUM(AM58:AN58)</f>
        <v>0</v>
      </c>
      <c r="CH58" s="42"/>
      <c r="CI58" s="42">
        <f>SUM(AO58:AP58)</f>
        <v>0</v>
      </c>
      <c r="CJ58" s="42"/>
      <c r="CK58" s="42">
        <f>SUM(AQ58:AR58)</f>
        <v>1</v>
      </c>
      <c r="CL58" s="42"/>
      <c r="CM58" s="42">
        <f>SUM(AS58:AT58)</f>
        <v>0</v>
      </c>
      <c r="CN58" s="42"/>
      <c r="CO58" s="55">
        <f>SUM(AU58:AW58)</f>
        <v>0</v>
      </c>
    </row>
    <row r="59" spans="1:93" s="9" customFormat="1" ht="10.5">
      <c r="A59" s="6"/>
      <c r="B59" s="15" t="s">
        <v>58</v>
      </c>
      <c r="C59" s="125">
        <f>SUM(C60:C61)</f>
        <v>19</v>
      </c>
      <c r="D59" s="105">
        <f>SUM(D60:D61)</f>
        <v>25</v>
      </c>
      <c r="E59" s="22">
        <v>1</v>
      </c>
      <c r="F59" s="23">
        <v>-5</v>
      </c>
      <c r="G59" s="24"/>
      <c r="H59" s="25"/>
      <c r="I59" s="22">
        <v>10</v>
      </c>
      <c r="J59" s="23">
        <v>-16</v>
      </c>
      <c r="K59" s="24">
        <v>5</v>
      </c>
      <c r="L59" s="25">
        <v>-8</v>
      </c>
      <c r="M59" s="22">
        <v>6</v>
      </c>
      <c r="N59" s="23">
        <v>-7</v>
      </c>
      <c r="O59" s="24">
        <v>8</v>
      </c>
      <c r="P59" s="25">
        <v>-4</v>
      </c>
      <c r="Q59" s="22">
        <v>0</v>
      </c>
      <c r="R59" s="23">
        <v>-4</v>
      </c>
      <c r="S59" s="24"/>
      <c r="T59" s="25"/>
      <c r="U59" s="22">
        <v>4</v>
      </c>
      <c r="V59" s="23">
        <v>-6</v>
      </c>
      <c r="W59" s="24"/>
      <c r="X59" s="25"/>
      <c r="Y59" s="96">
        <f>SUM(Y60:Y61)</f>
        <v>25</v>
      </c>
      <c r="Z59" s="105">
        <f>SUM(Z60:Z61)</f>
        <v>18</v>
      </c>
      <c r="AA59" s="22">
        <v>1</v>
      </c>
      <c r="AB59" s="23">
        <v>-2</v>
      </c>
      <c r="AC59" s="24">
        <v>4</v>
      </c>
      <c r="AD59" s="25">
        <v>-12</v>
      </c>
      <c r="AE59" s="22">
        <v>8</v>
      </c>
      <c r="AF59" s="23">
        <v>-6</v>
      </c>
      <c r="AG59" s="24"/>
      <c r="AH59" s="25"/>
      <c r="AI59" s="22">
        <v>9</v>
      </c>
      <c r="AJ59" s="23">
        <v>-6</v>
      </c>
      <c r="AK59" s="24"/>
      <c r="AL59" s="25"/>
      <c r="AM59" s="22">
        <v>4</v>
      </c>
      <c r="AN59" s="23">
        <v>-2</v>
      </c>
      <c r="AO59" s="24"/>
      <c r="AP59" s="25"/>
      <c r="AQ59" s="22">
        <v>8</v>
      </c>
      <c r="AR59" s="23">
        <v>-7</v>
      </c>
      <c r="AS59" s="24">
        <v>4</v>
      </c>
      <c r="AT59" s="25">
        <v>-3</v>
      </c>
      <c r="AU59" s="37"/>
      <c r="AV59" s="37"/>
      <c r="AW59" s="37"/>
      <c r="AX59" s="37"/>
      <c r="AY59" s="29">
        <f>SUM(E59:F59)</f>
        <v>-4</v>
      </c>
      <c r="AZ59" s="30"/>
      <c r="BA59" s="30">
        <f>SUM(G59:H59)</f>
        <v>0</v>
      </c>
      <c r="BB59" s="31"/>
      <c r="BC59" s="29">
        <f>SUM(I59:J59)</f>
        <v>-6</v>
      </c>
      <c r="BD59" s="30"/>
      <c r="BE59" s="30">
        <f>SUM(K59:L59)</f>
        <v>-3</v>
      </c>
      <c r="BF59" s="31"/>
      <c r="BG59" s="29">
        <f>SUM(M59:N59)</f>
        <v>-1</v>
      </c>
      <c r="BH59" s="30"/>
      <c r="BI59" s="30">
        <f>SUM(O59:P59)</f>
        <v>4</v>
      </c>
      <c r="BJ59" s="31"/>
      <c r="BK59" s="29">
        <f>SUM(Q59:R59)</f>
        <v>-4</v>
      </c>
      <c r="BL59" s="30"/>
      <c r="BM59" s="30">
        <f>SUM(S59:T59)</f>
        <v>0</v>
      </c>
      <c r="BN59" s="31"/>
      <c r="BO59" s="29">
        <f>SUM(U59:V59)</f>
        <v>-2</v>
      </c>
      <c r="BP59" s="30"/>
      <c r="BQ59" s="30">
        <f>SUM(W59:X59)</f>
        <v>0</v>
      </c>
      <c r="BR59" s="31"/>
      <c r="BS59" s="31">
        <f>SUM(Y59:Z59)</f>
        <v>43</v>
      </c>
      <c r="BU59" s="29">
        <f>SUM(AA59:AB59)</f>
        <v>-1</v>
      </c>
      <c r="BV59" s="30"/>
      <c r="BW59" s="30">
        <f>SUM(AC59:AD59)</f>
        <v>-8</v>
      </c>
      <c r="BX59" s="30"/>
      <c r="BY59" s="30">
        <f>SUM(AE59:AF59)</f>
        <v>2</v>
      </c>
      <c r="BZ59" s="30"/>
      <c r="CA59" s="30">
        <f>SUM(AG59:AH59)</f>
        <v>0</v>
      </c>
      <c r="CB59" s="30"/>
      <c r="CC59" s="30">
        <f>SUM(AI59:AJ59)</f>
        <v>3</v>
      </c>
      <c r="CD59" s="30"/>
      <c r="CE59" s="30">
        <f>SUM(AK59:AL59)</f>
        <v>0</v>
      </c>
      <c r="CF59" s="30"/>
      <c r="CG59" s="30">
        <f>SUM(AM59:AN59)</f>
        <v>2</v>
      </c>
      <c r="CH59" s="30"/>
      <c r="CI59" s="30">
        <f>SUM(AO59:AP59)</f>
        <v>0</v>
      </c>
      <c r="CJ59" s="30"/>
      <c r="CK59" s="30">
        <f>SUM(AQ59:AR59)</f>
        <v>1</v>
      </c>
      <c r="CL59" s="30"/>
      <c r="CM59" s="30">
        <f>SUM(AS59:AT59)</f>
        <v>1</v>
      </c>
      <c r="CN59" s="30"/>
      <c r="CO59" s="31">
        <f>SUM(AU59:AW59)</f>
        <v>0</v>
      </c>
    </row>
    <row r="60" spans="1:93" s="9" customFormat="1" ht="10.5">
      <c r="A60" s="6"/>
      <c r="B60" s="32" t="s">
        <v>99</v>
      </c>
      <c r="C60" s="112">
        <f>COUNTIF(AY59:BR62,"&gt;0")</f>
        <v>8</v>
      </c>
      <c r="D60" s="113">
        <f>COUNTIF(AY59:BR62,"&lt;0")</f>
        <v>16</v>
      </c>
      <c r="E60" s="22">
        <v>3</v>
      </c>
      <c r="F60" s="23">
        <v>-7</v>
      </c>
      <c r="G60" s="24"/>
      <c r="H60" s="25"/>
      <c r="I60" s="22">
        <v>0</v>
      </c>
      <c r="J60" s="23">
        <v>-6</v>
      </c>
      <c r="K60" s="24">
        <v>8</v>
      </c>
      <c r="L60" s="25">
        <v>-1</v>
      </c>
      <c r="M60" s="22">
        <v>7</v>
      </c>
      <c r="N60" s="23">
        <v>-8</v>
      </c>
      <c r="O60" s="24">
        <v>2</v>
      </c>
      <c r="P60" s="25">
        <v>-3</v>
      </c>
      <c r="Q60" s="22">
        <v>2</v>
      </c>
      <c r="R60" s="23" t="s">
        <v>73</v>
      </c>
      <c r="S60" s="24"/>
      <c r="T60" s="25"/>
      <c r="U60" s="22">
        <v>1</v>
      </c>
      <c r="V60" s="23">
        <v>-10</v>
      </c>
      <c r="W60" s="24"/>
      <c r="X60" s="25"/>
      <c r="Y60" s="114">
        <f>COUNTIF(BU59:CN62,"&gt;0")</f>
        <v>9</v>
      </c>
      <c r="Z60" s="113">
        <f>COUNTIF(BU59:CN62,"&lt;0")</f>
        <v>11</v>
      </c>
      <c r="AA60" s="22">
        <v>3</v>
      </c>
      <c r="AB60" s="23">
        <v>-8</v>
      </c>
      <c r="AC60" s="24">
        <v>5</v>
      </c>
      <c r="AD60" s="25">
        <v>-6</v>
      </c>
      <c r="AE60" s="22">
        <v>8</v>
      </c>
      <c r="AF60" s="23" t="s">
        <v>73</v>
      </c>
      <c r="AG60" s="24"/>
      <c r="AH60" s="25"/>
      <c r="AI60" s="22">
        <v>9</v>
      </c>
      <c r="AJ60" s="23">
        <v>-5</v>
      </c>
      <c r="AK60" s="24"/>
      <c r="AL60" s="25"/>
      <c r="AM60" s="22">
        <v>6</v>
      </c>
      <c r="AN60" s="23">
        <v>-2</v>
      </c>
      <c r="AO60" s="24"/>
      <c r="AP60" s="25"/>
      <c r="AQ60" s="22">
        <v>2</v>
      </c>
      <c r="AR60" s="23">
        <v>-5</v>
      </c>
      <c r="AS60" s="24"/>
      <c r="AT60" s="25"/>
      <c r="AU60" s="37"/>
      <c r="AV60" s="37"/>
      <c r="AW60" s="37"/>
      <c r="AX60" s="37"/>
      <c r="AY60" s="36">
        <f>SUM(E60:F60)</f>
        <v>-4</v>
      </c>
      <c r="AZ60" s="37"/>
      <c r="BA60" s="37">
        <f>SUM(G60:H60)</f>
        <v>0</v>
      </c>
      <c r="BB60" s="38"/>
      <c r="BC60" s="36">
        <f>SUM(I60:J60)</f>
        <v>-6</v>
      </c>
      <c r="BD60" s="37"/>
      <c r="BE60" s="37">
        <f>SUM(K60:L60)</f>
        <v>7</v>
      </c>
      <c r="BF60" s="38"/>
      <c r="BG60" s="36">
        <f>SUM(M60:N60)</f>
        <v>-1</v>
      </c>
      <c r="BH60" s="37"/>
      <c r="BI60" s="37">
        <f>SUM(O60:P60)</f>
        <v>-1</v>
      </c>
      <c r="BJ60" s="38"/>
      <c r="BK60" s="36">
        <f>SUM(Q60:R60)</f>
        <v>2</v>
      </c>
      <c r="BL60" s="37"/>
      <c r="BM60" s="37">
        <f>SUM(S60:T60)</f>
        <v>0</v>
      </c>
      <c r="BN60" s="38"/>
      <c r="BO60" s="36">
        <f>SUM(U60:V60)</f>
        <v>-9</v>
      </c>
      <c r="BP60" s="37"/>
      <c r="BQ60" s="37">
        <f>SUM(W60:X60)</f>
        <v>0</v>
      </c>
      <c r="BR60" s="38"/>
      <c r="BS60" s="38">
        <f>SUM(Y60:Z60)</f>
        <v>20</v>
      </c>
      <c r="BU60" s="36">
        <f>SUM(AA60:AB60)</f>
        <v>-5</v>
      </c>
      <c r="BV60" s="37"/>
      <c r="BW60" s="37">
        <f>SUM(AC60:AD60)</f>
        <v>-1</v>
      </c>
      <c r="BX60" s="37"/>
      <c r="BY60" s="37">
        <f>SUM(AE60:AF60)</f>
        <v>8</v>
      </c>
      <c r="BZ60" s="37"/>
      <c r="CA60" s="37">
        <f>SUM(AG60:AH60)</f>
        <v>0</v>
      </c>
      <c r="CB60" s="37"/>
      <c r="CC60" s="37">
        <f>SUM(AI60:AJ60)</f>
        <v>4</v>
      </c>
      <c r="CD60" s="37"/>
      <c r="CE60" s="37">
        <f>SUM(AK60:AL60)</f>
        <v>0</v>
      </c>
      <c r="CF60" s="37"/>
      <c r="CG60" s="37">
        <f>SUM(AM60:AN60)</f>
        <v>4</v>
      </c>
      <c r="CH60" s="37"/>
      <c r="CI60" s="37">
        <f>SUM(AO60:AP60)</f>
        <v>0</v>
      </c>
      <c r="CJ60" s="37"/>
      <c r="CK60" s="37">
        <f>SUM(AQ60:AR60)</f>
        <v>-3</v>
      </c>
      <c r="CL60" s="37"/>
      <c r="CM60" s="37">
        <f>SUM(AS60:AT60)</f>
        <v>0</v>
      </c>
      <c r="CN60" s="37"/>
      <c r="CO60" s="38">
        <f>SUM(AU60:AW60)</f>
        <v>0</v>
      </c>
    </row>
    <row r="61" spans="1:93" s="9" customFormat="1" ht="10.5">
      <c r="A61" s="6"/>
      <c r="B61" s="32">
        <f>C59+D59+Y59+Z59</f>
        <v>87</v>
      </c>
      <c r="C61" s="117">
        <f>COUNTIF(CC7:CF26,"&lt;0")</f>
        <v>11</v>
      </c>
      <c r="D61" s="120">
        <f>COUNTIF(CC7:CF26,"&gt;0")</f>
        <v>9</v>
      </c>
      <c r="E61" s="24">
        <v>2</v>
      </c>
      <c r="F61" s="23">
        <v>-5</v>
      </c>
      <c r="G61" s="24"/>
      <c r="H61" s="25"/>
      <c r="I61" s="22">
        <v>2</v>
      </c>
      <c r="J61" s="23">
        <v>-5</v>
      </c>
      <c r="K61" s="24">
        <v>4</v>
      </c>
      <c r="L61" s="25">
        <v>-2</v>
      </c>
      <c r="M61" s="22">
        <v>3</v>
      </c>
      <c r="N61" s="23" t="s">
        <v>73</v>
      </c>
      <c r="O61" s="24">
        <v>4</v>
      </c>
      <c r="P61" s="25">
        <v>-2</v>
      </c>
      <c r="Q61" s="22">
        <v>6</v>
      </c>
      <c r="R61" s="23">
        <v>-8</v>
      </c>
      <c r="S61" s="24"/>
      <c r="T61" s="25"/>
      <c r="U61" s="22">
        <v>6</v>
      </c>
      <c r="V61" s="23">
        <v>-8</v>
      </c>
      <c r="W61" s="24"/>
      <c r="X61" s="25"/>
      <c r="Y61" s="149">
        <f>COUNTIF(CC30:CF47,"&lt;0")</f>
        <v>16</v>
      </c>
      <c r="Z61" s="120">
        <f>COUNTIF(CC30:CF47,"&gt;0")</f>
        <v>7</v>
      </c>
      <c r="AA61" s="24">
        <v>3</v>
      </c>
      <c r="AB61" s="23">
        <v>-6</v>
      </c>
      <c r="AC61" s="24"/>
      <c r="AD61" s="25"/>
      <c r="AE61" s="22">
        <v>1</v>
      </c>
      <c r="AF61" s="23">
        <v>-4</v>
      </c>
      <c r="AG61" s="24"/>
      <c r="AH61" s="25"/>
      <c r="AI61" s="22">
        <v>3</v>
      </c>
      <c r="AJ61" s="23">
        <v>-4</v>
      </c>
      <c r="AK61" s="24"/>
      <c r="AL61" s="25"/>
      <c r="AM61" s="22">
        <v>2</v>
      </c>
      <c r="AN61" s="23">
        <v>-3</v>
      </c>
      <c r="AO61" s="24"/>
      <c r="AP61" s="25"/>
      <c r="AQ61" s="22">
        <v>3</v>
      </c>
      <c r="AR61" s="23" t="s">
        <v>73</v>
      </c>
      <c r="AS61" s="24"/>
      <c r="AT61" s="25"/>
      <c r="AU61" s="37"/>
      <c r="AV61" s="37"/>
      <c r="AW61" s="37"/>
      <c r="AX61" s="37"/>
      <c r="AY61" s="36">
        <f>SUM(E61:F61)</f>
        <v>-3</v>
      </c>
      <c r="AZ61" s="37"/>
      <c r="BA61" s="37">
        <f>SUM(G61:H61)</f>
        <v>0</v>
      </c>
      <c r="BB61" s="38"/>
      <c r="BC61" s="36">
        <f>SUM(I61:J61)</f>
        <v>-3</v>
      </c>
      <c r="BD61" s="37"/>
      <c r="BE61" s="37">
        <f>SUM(K61:L61)</f>
        <v>2</v>
      </c>
      <c r="BF61" s="38"/>
      <c r="BG61" s="36">
        <f>SUM(M61:N61)</f>
        <v>3</v>
      </c>
      <c r="BH61" s="37"/>
      <c r="BI61" s="37">
        <f>SUM(O61:P61)</f>
        <v>2</v>
      </c>
      <c r="BJ61" s="38"/>
      <c r="BK61" s="36">
        <f>SUM(Q61:R61)</f>
        <v>-2</v>
      </c>
      <c r="BL61" s="37"/>
      <c r="BM61" s="37">
        <f>SUM(S61:T61)</f>
        <v>0</v>
      </c>
      <c r="BN61" s="38"/>
      <c r="BO61" s="36">
        <f>SUM(U61:V61)</f>
        <v>-2</v>
      </c>
      <c r="BP61" s="37"/>
      <c r="BQ61" s="37">
        <f>SUM(W61:X61)</f>
        <v>0</v>
      </c>
      <c r="BR61" s="38"/>
      <c r="BS61" s="38"/>
      <c r="BU61" s="36">
        <f>SUM(AA61:AB61)</f>
        <v>-3</v>
      </c>
      <c r="BV61" s="37"/>
      <c r="BW61" s="37">
        <f>SUM(AC61:AD61)</f>
        <v>0</v>
      </c>
      <c r="BX61" s="37"/>
      <c r="BY61" s="37">
        <f>SUM(AE61:AF61)</f>
        <v>-3</v>
      </c>
      <c r="BZ61" s="37"/>
      <c r="CA61" s="37">
        <f>SUM(AG61:AH61)</f>
        <v>0</v>
      </c>
      <c r="CB61" s="37"/>
      <c r="CC61" s="37">
        <f>SUM(AI61:AJ61)</f>
        <v>-1</v>
      </c>
      <c r="CD61" s="37"/>
      <c r="CE61" s="37">
        <f>SUM(AK61:AL61)</f>
        <v>0</v>
      </c>
      <c r="CF61" s="37"/>
      <c r="CG61" s="37">
        <f>SUM(AM61:AN61)</f>
        <v>-1</v>
      </c>
      <c r="CH61" s="37"/>
      <c r="CI61" s="37">
        <f>SUM(AO61:AP61)</f>
        <v>0</v>
      </c>
      <c r="CJ61" s="37"/>
      <c r="CK61" s="37">
        <f>SUM(AQ61:AR61)</f>
        <v>3</v>
      </c>
      <c r="CL61" s="37"/>
      <c r="CM61" s="37">
        <f>SUM(AS61:AT61)</f>
        <v>0</v>
      </c>
      <c r="CN61" s="37"/>
      <c r="CO61" s="38">
        <f>SUM(AU61:AW61)</f>
        <v>0</v>
      </c>
    </row>
    <row r="62" spans="1:93" s="9" customFormat="1" ht="10.5">
      <c r="A62" s="6"/>
      <c r="B62" s="42"/>
      <c r="C62" s="52"/>
      <c r="D62" s="53"/>
      <c r="E62" s="48"/>
      <c r="F62" s="49"/>
      <c r="G62" s="50"/>
      <c r="H62" s="51"/>
      <c r="I62" s="48">
        <v>2</v>
      </c>
      <c r="J62" s="49">
        <v>-7</v>
      </c>
      <c r="K62" s="50"/>
      <c r="L62" s="51"/>
      <c r="M62" s="48">
        <v>7</v>
      </c>
      <c r="N62" s="49">
        <v>-2</v>
      </c>
      <c r="O62" s="50"/>
      <c r="P62" s="51"/>
      <c r="Q62" s="48">
        <v>6</v>
      </c>
      <c r="R62" s="49">
        <v>-4</v>
      </c>
      <c r="S62" s="50"/>
      <c r="T62" s="51"/>
      <c r="U62" s="48"/>
      <c r="V62" s="49"/>
      <c r="W62" s="50"/>
      <c r="X62" s="51"/>
      <c r="Y62" s="52"/>
      <c r="Z62" s="53"/>
      <c r="AA62" s="48">
        <v>3</v>
      </c>
      <c r="AB62" s="49">
        <v>-4</v>
      </c>
      <c r="AC62" s="50"/>
      <c r="AD62" s="51"/>
      <c r="AE62" s="48"/>
      <c r="AF62" s="49"/>
      <c r="AG62" s="50"/>
      <c r="AH62" s="51"/>
      <c r="AI62" s="48"/>
      <c r="AJ62" s="49"/>
      <c r="AK62" s="50"/>
      <c r="AL62" s="51"/>
      <c r="AM62" s="48"/>
      <c r="AN62" s="49"/>
      <c r="AO62" s="50"/>
      <c r="AP62" s="51"/>
      <c r="AQ62" s="48">
        <v>9</v>
      </c>
      <c r="AR62" s="49">
        <v>-10</v>
      </c>
      <c r="AS62" s="50"/>
      <c r="AT62" s="51"/>
      <c r="AU62" s="37"/>
      <c r="AV62" s="37"/>
      <c r="AW62" s="37"/>
      <c r="AX62" s="37"/>
      <c r="AY62" s="54">
        <f>SUM(E62:F62)</f>
        <v>0</v>
      </c>
      <c r="AZ62" s="42"/>
      <c r="BA62" s="42">
        <f>SUM(G62:H62)</f>
        <v>0</v>
      </c>
      <c r="BB62" s="55"/>
      <c r="BC62" s="54">
        <f>SUM(I62:J62)</f>
        <v>-5</v>
      </c>
      <c r="BD62" s="42"/>
      <c r="BE62" s="42">
        <f>SUM(K62:L62)</f>
        <v>0</v>
      </c>
      <c r="BF62" s="55"/>
      <c r="BG62" s="54">
        <f>SUM(M62:N62)</f>
        <v>5</v>
      </c>
      <c r="BH62" s="42"/>
      <c r="BI62" s="42">
        <f>SUM(O62:P62)</f>
        <v>0</v>
      </c>
      <c r="BJ62" s="55"/>
      <c r="BK62" s="54">
        <f>SUM(Q62:R62)</f>
        <v>2</v>
      </c>
      <c r="BL62" s="42"/>
      <c r="BM62" s="42">
        <f>SUM(S62:T62)</f>
        <v>0</v>
      </c>
      <c r="BN62" s="55"/>
      <c r="BO62" s="54">
        <f>SUM(U62:V62)</f>
        <v>0</v>
      </c>
      <c r="BP62" s="42"/>
      <c r="BQ62" s="42">
        <f>SUM(W62:X62)</f>
        <v>0</v>
      </c>
      <c r="BR62" s="55"/>
      <c r="BS62" s="55">
        <f>SUM(Y61:Z61)</f>
        <v>23</v>
      </c>
      <c r="BU62" s="54">
        <f>SUM(AA62:AB62)</f>
        <v>-1</v>
      </c>
      <c r="BV62" s="42"/>
      <c r="BW62" s="42">
        <f>SUM(AC62:AD62)</f>
        <v>0</v>
      </c>
      <c r="BX62" s="42"/>
      <c r="BY62" s="42">
        <f>SUM(AE62:AF62)</f>
        <v>0</v>
      </c>
      <c r="BZ62" s="42"/>
      <c r="CA62" s="42">
        <f>SUM(AG62:AH62)</f>
        <v>0</v>
      </c>
      <c r="CB62" s="42"/>
      <c r="CC62" s="42">
        <f>SUM(AI62:AJ62)</f>
        <v>0</v>
      </c>
      <c r="CD62" s="42"/>
      <c r="CE62" s="42">
        <f>SUM(AK62:AL62)</f>
        <v>0</v>
      </c>
      <c r="CF62" s="42"/>
      <c r="CG62" s="42">
        <f>SUM(AM62:AN62)</f>
        <v>0</v>
      </c>
      <c r="CH62" s="42"/>
      <c r="CI62" s="42">
        <f>SUM(AO62:AP62)</f>
        <v>0</v>
      </c>
      <c r="CJ62" s="42"/>
      <c r="CK62" s="42">
        <f>SUM(AQ62:AR62)</f>
        <v>-1</v>
      </c>
      <c r="CL62" s="42"/>
      <c r="CM62" s="42">
        <f>SUM(AS62:AT62)</f>
        <v>0</v>
      </c>
      <c r="CN62" s="42"/>
      <c r="CO62" s="55">
        <f>SUM(AU62:AW62)</f>
        <v>0</v>
      </c>
    </row>
    <row r="63" spans="1:93" s="9" customFormat="1" ht="10.5">
      <c r="A63" s="6"/>
      <c r="B63" s="15" t="s">
        <v>50</v>
      </c>
      <c r="C63" s="125">
        <f>SUM(C64:C65)</f>
        <v>17</v>
      </c>
      <c r="D63" s="105">
        <f>SUM(D64:D65)</f>
        <v>26</v>
      </c>
      <c r="E63" s="22">
        <v>7</v>
      </c>
      <c r="F63" s="23">
        <v>-4</v>
      </c>
      <c r="G63" s="24">
        <v>5</v>
      </c>
      <c r="H63" s="25">
        <v>-9</v>
      </c>
      <c r="I63" s="22">
        <v>3</v>
      </c>
      <c r="J63" s="23">
        <v>-5</v>
      </c>
      <c r="K63" s="24"/>
      <c r="L63" s="25"/>
      <c r="M63" s="22">
        <v>3</v>
      </c>
      <c r="N63" s="23">
        <v>-6</v>
      </c>
      <c r="O63" s="24"/>
      <c r="P63" s="25"/>
      <c r="Q63" s="22">
        <v>5</v>
      </c>
      <c r="R63" s="23">
        <v>-1</v>
      </c>
      <c r="S63" s="24">
        <v>4</v>
      </c>
      <c r="T63" s="25" t="s">
        <v>73</v>
      </c>
      <c r="U63" s="22">
        <v>4</v>
      </c>
      <c r="V63" s="23">
        <v>-3</v>
      </c>
      <c r="W63" s="24">
        <v>1</v>
      </c>
      <c r="X63" s="25">
        <v>-9</v>
      </c>
      <c r="Y63" s="96">
        <f>SUM(Y64:Y65)</f>
        <v>18</v>
      </c>
      <c r="Z63" s="105">
        <f>SUM(Z64:Z65)</f>
        <v>26</v>
      </c>
      <c r="AA63" s="22">
        <v>3</v>
      </c>
      <c r="AB63" s="23">
        <v>-5</v>
      </c>
      <c r="AC63" s="24"/>
      <c r="AD63" s="25"/>
      <c r="AE63" s="22">
        <v>1</v>
      </c>
      <c r="AF63" s="23">
        <v>-6</v>
      </c>
      <c r="AG63" s="24"/>
      <c r="AH63" s="25"/>
      <c r="AI63" s="22">
        <v>6</v>
      </c>
      <c r="AJ63" s="23">
        <v>-7</v>
      </c>
      <c r="AK63" s="24">
        <v>0</v>
      </c>
      <c r="AL63" s="25">
        <v>-11</v>
      </c>
      <c r="AM63" s="22">
        <v>3</v>
      </c>
      <c r="AN63" s="23">
        <v>-2</v>
      </c>
      <c r="AO63" s="24"/>
      <c r="AP63" s="25"/>
      <c r="AQ63" s="22">
        <v>1</v>
      </c>
      <c r="AR63" s="23">
        <v>-3</v>
      </c>
      <c r="AS63" s="24"/>
      <c r="AT63" s="25"/>
      <c r="AU63" s="37"/>
      <c r="AV63" s="37"/>
      <c r="AW63" s="37"/>
      <c r="AX63" s="37"/>
      <c r="AY63" s="29">
        <f>SUM(E63:F63)</f>
        <v>3</v>
      </c>
      <c r="AZ63" s="30"/>
      <c r="BA63" s="30">
        <f>SUM(G63:H63)</f>
        <v>-4</v>
      </c>
      <c r="BB63" s="31"/>
      <c r="BC63" s="29">
        <f>SUM(I63:J63)</f>
        <v>-2</v>
      </c>
      <c r="BD63" s="30"/>
      <c r="BE63" s="30">
        <f>SUM(K63:L63)</f>
        <v>0</v>
      </c>
      <c r="BF63" s="31"/>
      <c r="BG63" s="29">
        <f>SUM(M63:N63)</f>
        <v>-3</v>
      </c>
      <c r="BH63" s="30"/>
      <c r="BI63" s="30">
        <f>SUM(O63:P63)</f>
        <v>0</v>
      </c>
      <c r="BJ63" s="31"/>
      <c r="BK63" s="29">
        <f>SUM(Q63:R63)</f>
        <v>4</v>
      </c>
      <c r="BL63" s="30"/>
      <c r="BM63" s="30">
        <f>SUM(S63:T63)</f>
        <v>4</v>
      </c>
      <c r="BN63" s="31"/>
      <c r="BO63" s="29">
        <f>SUM(U63:V63)</f>
        <v>1</v>
      </c>
      <c r="BP63" s="30"/>
      <c r="BQ63" s="30">
        <f>SUM(W63:X63)</f>
        <v>-8</v>
      </c>
      <c r="BR63" s="31"/>
      <c r="BS63" s="31">
        <f>SUM(Y63:Z63)</f>
        <v>44</v>
      </c>
      <c r="BU63" s="29">
        <f>SUM(AA63:AB63)</f>
        <v>-2</v>
      </c>
      <c r="BV63" s="30"/>
      <c r="BW63" s="30">
        <f>SUM(AC63:AD63)</f>
        <v>0</v>
      </c>
      <c r="BX63" s="30"/>
      <c r="BY63" s="30">
        <f>SUM(AE63:AF63)</f>
        <v>-5</v>
      </c>
      <c r="BZ63" s="30"/>
      <c r="CA63" s="30">
        <f>SUM(AG63:AH63)</f>
        <v>0</v>
      </c>
      <c r="CB63" s="30"/>
      <c r="CC63" s="30">
        <f>SUM(AI63:AJ63)</f>
        <v>-1</v>
      </c>
      <c r="CD63" s="30"/>
      <c r="CE63" s="30">
        <f>SUM(AK63:AL63)</f>
        <v>-11</v>
      </c>
      <c r="CF63" s="30"/>
      <c r="CG63" s="30">
        <f>SUM(AM63:AN63)</f>
        <v>1</v>
      </c>
      <c r="CH63" s="30"/>
      <c r="CI63" s="30">
        <f>SUM(AO63:AP63)</f>
        <v>0</v>
      </c>
      <c r="CJ63" s="30"/>
      <c r="CK63" s="30">
        <f>SUM(AQ63:AR63)</f>
        <v>-2</v>
      </c>
      <c r="CL63" s="30"/>
      <c r="CM63" s="30">
        <f>SUM(AS63:AT63)</f>
        <v>0</v>
      </c>
      <c r="CN63" s="30"/>
      <c r="CO63" s="31">
        <f>SUM(AU63:AW63)</f>
        <v>0</v>
      </c>
    </row>
    <row r="64" spans="1:93" s="9" customFormat="1" ht="10.5">
      <c r="A64" s="6"/>
      <c r="B64" s="32" t="s">
        <v>100</v>
      </c>
      <c r="C64" s="112">
        <f>COUNTIF(AY63:BR66,"&gt;0")</f>
        <v>10</v>
      </c>
      <c r="D64" s="113">
        <f>COUNTIF(AY63:BR66,"&lt;0")</f>
        <v>14</v>
      </c>
      <c r="E64" s="22">
        <v>7</v>
      </c>
      <c r="F64" s="23" t="s">
        <v>73</v>
      </c>
      <c r="G64" s="24">
        <v>0</v>
      </c>
      <c r="H64" s="25">
        <v>-10</v>
      </c>
      <c r="I64" s="22">
        <v>6</v>
      </c>
      <c r="J64" s="23">
        <v>-3</v>
      </c>
      <c r="K64" s="24"/>
      <c r="L64" s="25"/>
      <c r="M64" s="22">
        <v>3</v>
      </c>
      <c r="N64" s="23">
        <v>-5</v>
      </c>
      <c r="O64" s="24"/>
      <c r="P64" s="25"/>
      <c r="Q64" s="22">
        <v>2</v>
      </c>
      <c r="R64" s="23">
        <v>-5</v>
      </c>
      <c r="S64" s="24">
        <v>6</v>
      </c>
      <c r="T64" s="25">
        <v>-5</v>
      </c>
      <c r="U64" s="22">
        <v>2</v>
      </c>
      <c r="V64" s="23">
        <v>-3</v>
      </c>
      <c r="W64" s="24">
        <v>6</v>
      </c>
      <c r="X64" s="25">
        <v>-2</v>
      </c>
      <c r="Y64" s="114">
        <f>COUNTIF(BU63:CN66,"&gt;0")</f>
        <v>5</v>
      </c>
      <c r="Z64" s="113">
        <f>COUNTIF(BU63:CN66,"&lt;0")</f>
        <v>14</v>
      </c>
      <c r="AA64" s="22">
        <v>0</v>
      </c>
      <c r="AB64" s="23">
        <v>-4</v>
      </c>
      <c r="AC64" s="24"/>
      <c r="AD64" s="25"/>
      <c r="AE64" s="22">
        <v>1</v>
      </c>
      <c r="AF64" s="23">
        <v>-7</v>
      </c>
      <c r="AG64" s="24"/>
      <c r="AH64" s="25"/>
      <c r="AI64" s="22">
        <v>4</v>
      </c>
      <c r="AJ64" s="23">
        <v>-5</v>
      </c>
      <c r="AK64" s="24">
        <v>5</v>
      </c>
      <c r="AL64" s="25">
        <v>-6</v>
      </c>
      <c r="AM64" s="22">
        <v>9</v>
      </c>
      <c r="AN64" s="23">
        <v>-3</v>
      </c>
      <c r="AO64" s="24"/>
      <c r="AP64" s="25"/>
      <c r="AQ64" s="22">
        <v>3</v>
      </c>
      <c r="AR64" s="23">
        <v>-2</v>
      </c>
      <c r="AS64" s="24"/>
      <c r="AT64" s="25"/>
      <c r="AU64" s="37"/>
      <c r="AV64" s="37"/>
      <c r="AW64" s="37"/>
      <c r="AX64" s="37"/>
      <c r="AY64" s="36">
        <f>SUM(E64:F64)</f>
        <v>7</v>
      </c>
      <c r="AZ64" s="37"/>
      <c r="BA64" s="37">
        <f>SUM(G64:H64)</f>
        <v>-10</v>
      </c>
      <c r="BB64" s="38"/>
      <c r="BC64" s="36">
        <f>SUM(I64:J64)</f>
        <v>3</v>
      </c>
      <c r="BD64" s="37"/>
      <c r="BE64" s="37">
        <f>SUM(K64:L64)</f>
        <v>0</v>
      </c>
      <c r="BF64" s="38"/>
      <c r="BG64" s="36">
        <f>SUM(M64:N64)</f>
        <v>-2</v>
      </c>
      <c r="BH64" s="37"/>
      <c r="BI64" s="37">
        <f>SUM(O64:P64)</f>
        <v>0</v>
      </c>
      <c r="BJ64" s="38"/>
      <c r="BK64" s="36">
        <f>SUM(Q64:R64)</f>
        <v>-3</v>
      </c>
      <c r="BL64" s="37"/>
      <c r="BM64" s="37">
        <f>SUM(S64:T64)</f>
        <v>1</v>
      </c>
      <c r="BN64" s="38"/>
      <c r="BO64" s="36">
        <f>SUM(U64:V64)</f>
        <v>-1</v>
      </c>
      <c r="BP64" s="37"/>
      <c r="BQ64" s="37">
        <f>SUM(W64:X64)</f>
        <v>4</v>
      </c>
      <c r="BR64" s="38"/>
      <c r="BS64" s="38">
        <f>SUM(Y64:Z64)</f>
        <v>19</v>
      </c>
      <c r="BU64" s="36">
        <f>SUM(AA64:AB64)</f>
        <v>-4</v>
      </c>
      <c r="BV64" s="37"/>
      <c r="BW64" s="37">
        <f>SUM(AC64:AD64)</f>
        <v>0</v>
      </c>
      <c r="BX64" s="37"/>
      <c r="BY64" s="37">
        <f>SUM(AE64:AF64)</f>
        <v>-6</v>
      </c>
      <c r="BZ64" s="37"/>
      <c r="CA64" s="37">
        <f>SUM(AG64:AH64)</f>
        <v>0</v>
      </c>
      <c r="CB64" s="37"/>
      <c r="CC64" s="37">
        <f>SUM(AI64:AJ64)</f>
        <v>-1</v>
      </c>
      <c r="CD64" s="37"/>
      <c r="CE64" s="37">
        <f>SUM(AK64:AL64)</f>
        <v>-1</v>
      </c>
      <c r="CF64" s="37"/>
      <c r="CG64" s="37">
        <f>SUM(AM64:AN64)</f>
        <v>6</v>
      </c>
      <c r="CH64" s="37"/>
      <c r="CI64" s="37">
        <f>SUM(AO64:AP64)</f>
        <v>0</v>
      </c>
      <c r="CJ64" s="37"/>
      <c r="CK64" s="37">
        <f>SUM(AQ64:AR64)</f>
        <v>1</v>
      </c>
      <c r="CL64" s="37"/>
      <c r="CM64" s="37">
        <f>SUM(AS64:AT64)</f>
        <v>0</v>
      </c>
      <c r="CN64" s="37"/>
      <c r="CO64" s="38">
        <f>SUM(AU64:AW64)</f>
        <v>0</v>
      </c>
    </row>
    <row r="65" spans="1:93" s="9" customFormat="1" ht="10.5">
      <c r="A65" s="6"/>
      <c r="B65" s="133">
        <f>C63+D63+Y63+Z63</f>
        <v>87</v>
      </c>
      <c r="C65" s="119">
        <f>COUNTIF(CG7:CJ26,"&lt;0")</f>
        <v>7</v>
      </c>
      <c r="D65" s="118">
        <f>COUNTIF(CG7:CJ26,"&gt;0")</f>
        <v>12</v>
      </c>
      <c r="E65" s="22">
        <v>2</v>
      </c>
      <c r="F65" s="23">
        <v>-4</v>
      </c>
      <c r="G65" s="24"/>
      <c r="H65" s="25"/>
      <c r="I65" s="22">
        <v>0</v>
      </c>
      <c r="J65" s="23">
        <v>-1</v>
      </c>
      <c r="K65" s="24"/>
      <c r="L65" s="25"/>
      <c r="M65" s="22">
        <v>4</v>
      </c>
      <c r="N65" s="23">
        <v>-2</v>
      </c>
      <c r="O65" s="24"/>
      <c r="P65" s="25"/>
      <c r="Q65" s="22">
        <v>5</v>
      </c>
      <c r="R65" s="23">
        <v>-6</v>
      </c>
      <c r="S65" s="24"/>
      <c r="T65" s="25"/>
      <c r="U65" s="22">
        <v>1</v>
      </c>
      <c r="V65" s="23">
        <v>-2</v>
      </c>
      <c r="W65" s="24"/>
      <c r="X65" s="25"/>
      <c r="Y65" s="149">
        <f>COUNTIF(CG30:CJ47,"&lt;0")</f>
        <v>13</v>
      </c>
      <c r="Z65" s="118">
        <f>COUNTIF(CG30:CJ47,"&gt;0")</f>
        <v>12</v>
      </c>
      <c r="AA65" s="22">
        <v>0</v>
      </c>
      <c r="AB65" s="23">
        <v>-4</v>
      </c>
      <c r="AC65" s="24"/>
      <c r="AD65" s="25"/>
      <c r="AE65" s="22">
        <v>8</v>
      </c>
      <c r="AF65" s="23">
        <v>-1</v>
      </c>
      <c r="AG65" s="24"/>
      <c r="AH65" s="25"/>
      <c r="AI65" s="22">
        <v>2</v>
      </c>
      <c r="AJ65" s="23">
        <v>-3</v>
      </c>
      <c r="AK65" s="24">
        <v>5</v>
      </c>
      <c r="AL65" s="25">
        <v>-9</v>
      </c>
      <c r="AM65" s="22">
        <v>1</v>
      </c>
      <c r="AN65" s="23">
        <v>-9</v>
      </c>
      <c r="AO65" s="24"/>
      <c r="AP65" s="25"/>
      <c r="AQ65" s="22">
        <v>6</v>
      </c>
      <c r="AR65" s="23">
        <v>-5</v>
      </c>
      <c r="AS65" s="24"/>
      <c r="AT65" s="25"/>
      <c r="AU65" s="37"/>
      <c r="AV65" s="37"/>
      <c r="AW65" s="37"/>
      <c r="AX65" s="37"/>
      <c r="AY65" s="36">
        <f>SUM(E65:F65)</f>
        <v>-2</v>
      </c>
      <c r="AZ65" s="37"/>
      <c r="BA65" s="37">
        <f>SUM(G65:H65)</f>
        <v>0</v>
      </c>
      <c r="BB65" s="38"/>
      <c r="BC65" s="36">
        <f>SUM(I65:J65)</f>
        <v>-1</v>
      </c>
      <c r="BD65" s="37"/>
      <c r="BE65" s="37">
        <f>SUM(K65:L65)</f>
        <v>0</v>
      </c>
      <c r="BF65" s="38"/>
      <c r="BG65" s="36">
        <f>SUM(M65:N65)</f>
        <v>2</v>
      </c>
      <c r="BH65" s="37"/>
      <c r="BI65" s="37">
        <f>SUM(O65:P65)</f>
        <v>0</v>
      </c>
      <c r="BJ65" s="38"/>
      <c r="BK65" s="36">
        <f>SUM(Q65:R65)</f>
        <v>-1</v>
      </c>
      <c r="BL65" s="37"/>
      <c r="BM65" s="37">
        <f>SUM(S65:T65)</f>
        <v>0</v>
      </c>
      <c r="BN65" s="38"/>
      <c r="BO65" s="36">
        <f>SUM(U65:V65)</f>
        <v>-1</v>
      </c>
      <c r="BP65" s="37"/>
      <c r="BQ65" s="37">
        <f>SUM(W65:X65)</f>
        <v>0</v>
      </c>
      <c r="BR65" s="38"/>
      <c r="BS65" s="38">
        <f>SUM(Y65:Z65)</f>
        <v>25</v>
      </c>
      <c r="BU65" s="36">
        <f>SUM(AA65:AB65)</f>
        <v>-4</v>
      </c>
      <c r="BV65" s="37"/>
      <c r="BW65" s="37">
        <f>SUM(AC65:AD65)</f>
        <v>0</v>
      </c>
      <c r="BX65" s="37"/>
      <c r="BY65" s="37">
        <f>SUM(AE65:AF65)</f>
        <v>7</v>
      </c>
      <c r="BZ65" s="37"/>
      <c r="CA65" s="37">
        <f>SUM(AG65:AH65)</f>
        <v>0</v>
      </c>
      <c r="CB65" s="37"/>
      <c r="CC65" s="37">
        <f>SUM(AI65:AJ65)</f>
        <v>-1</v>
      </c>
      <c r="CD65" s="37"/>
      <c r="CE65" s="37">
        <f>SUM(AK65:AL65)</f>
        <v>-4</v>
      </c>
      <c r="CF65" s="37"/>
      <c r="CG65" s="37">
        <f>SUM(AM65:AN65)</f>
        <v>-8</v>
      </c>
      <c r="CH65" s="37"/>
      <c r="CI65" s="37">
        <f>SUM(AO65:AP65)</f>
        <v>0</v>
      </c>
      <c r="CJ65" s="37"/>
      <c r="CK65" s="37">
        <f>SUM(AQ65:AR65)</f>
        <v>1</v>
      </c>
      <c r="CL65" s="37"/>
      <c r="CM65" s="37">
        <f>SUM(AS65:AT65)</f>
        <v>0</v>
      </c>
      <c r="CN65" s="37"/>
      <c r="CO65" s="38">
        <f>SUM(AU65:AW65)</f>
        <v>0</v>
      </c>
    </row>
    <row r="66" spans="1:93" s="9" customFormat="1" ht="10.5">
      <c r="A66" s="6"/>
      <c r="B66" s="152"/>
      <c r="C66" s="66"/>
      <c r="D66" s="147"/>
      <c r="E66" s="64">
        <v>6</v>
      </c>
      <c r="F66" s="63" t="s">
        <v>73</v>
      </c>
      <c r="G66" s="64"/>
      <c r="H66" s="65"/>
      <c r="I66" s="62"/>
      <c r="J66" s="63"/>
      <c r="K66" s="64"/>
      <c r="L66" s="65"/>
      <c r="M66" s="62"/>
      <c r="N66" s="63"/>
      <c r="O66" s="64"/>
      <c r="P66" s="65"/>
      <c r="Q66" s="62">
        <v>4</v>
      </c>
      <c r="R66" s="63">
        <v>-5</v>
      </c>
      <c r="S66" s="64"/>
      <c r="T66" s="65"/>
      <c r="U66" s="62">
        <v>3</v>
      </c>
      <c r="V66" s="63">
        <v>-5</v>
      </c>
      <c r="W66" s="64"/>
      <c r="X66" s="65"/>
      <c r="Y66" s="66"/>
      <c r="Z66" s="147"/>
      <c r="AA66" s="64"/>
      <c r="AB66" s="63"/>
      <c r="AC66" s="64"/>
      <c r="AD66" s="65"/>
      <c r="AE66" s="62"/>
      <c r="AF66" s="63"/>
      <c r="AG66" s="64"/>
      <c r="AH66" s="65"/>
      <c r="AI66" s="62">
        <v>1</v>
      </c>
      <c r="AJ66" s="63">
        <v>-6</v>
      </c>
      <c r="AK66" s="64"/>
      <c r="AL66" s="65"/>
      <c r="AM66" s="62"/>
      <c r="AN66" s="63"/>
      <c r="AO66" s="64"/>
      <c r="AP66" s="65"/>
      <c r="AQ66" s="62"/>
      <c r="AR66" s="63"/>
      <c r="AS66" s="64"/>
      <c r="AT66" s="65"/>
      <c r="AU66" s="37"/>
      <c r="AV66" s="37"/>
      <c r="AW66" s="37"/>
      <c r="AX66" s="37"/>
      <c r="AY66" s="54">
        <f>SUM(E66:F66)</f>
        <v>6</v>
      </c>
      <c r="AZ66" s="42"/>
      <c r="BA66" s="42">
        <f>SUM(G66:H66)</f>
        <v>0</v>
      </c>
      <c r="BB66" s="55"/>
      <c r="BC66" s="54">
        <f>SUM(I66:J66)</f>
        <v>0</v>
      </c>
      <c r="BD66" s="42"/>
      <c r="BE66" s="42">
        <f>SUM(K66:L66)</f>
        <v>0</v>
      </c>
      <c r="BF66" s="55"/>
      <c r="BG66" s="54">
        <f>SUM(M66:N66)</f>
        <v>0</v>
      </c>
      <c r="BH66" s="42"/>
      <c r="BI66" s="42">
        <f>SUM(O66:P66)</f>
        <v>0</v>
      </c>
      <c r="BJ66" s="55"/>
      <c r="BK66" s="54">
        <f>SUM(Q66:R66)</f>
        <v>-1</v>
      </c>
      <c r="BL66" s="42"/>
      <c r="BM66" s="42">
        <f>SUM(S66:T66)</f>
        <v>0</v>
      </c>
      <c r="BN66" s="55"/>
      <c r="BO66" s="54">
        <f>SUM(U66:V66)</f>
        <v>-2</v>
      </c>
      <c r="BP66" s="42"/>
      <c r="BQ66" s="42">
        <f>SUM(W66:X66)</f>
        <v>0</v>
      </c>
      <c r="BR66" s="55"/>
      <c r="BS66" s="55">
        <f>SUM(Y66:Z66)</f>
        <v>0</v>
      </c>
      <c r="BU66" s="54">
        <f>SUM(AA66:AB66)</f>
        <v>0</v>
      </c>
      <c r="BV66" s="42"/>
      <c r="BW66" s="42">
        <f>SUM(AC66:AD66)</f>
        <v>0</v>
      </c>
      <c r="BX66" s="42"/>
      <c r="BY66" s="42">
        <f>SUM(AE66:AF66)</f>
        <v>0</v>
      </c>
      <c r="BZ66" s="42"/>
      <c r="CA66" s="42">
        <f>SUM(AG66:AH66)</f>
        <v>0</v>
      </c>
      <c r="CB66" s="42"/>
      <c r="CC66" s="42">
        <f>SUM(AI66:AJ66)</f>
        <v>-5</v>
      </c>
      <c r="CD66" s="42"/>
      <c r="CE66" s="42">
        <f>SUM(AK66:AL66)</f>
        <v>0</v>
      </c>
      <c r="CF66" s="42"/>
      <c r="CG66" s="42">
        <f>SUM(AM66:AN66)</f>
        <v>0</v>
      </c>
      <c r="CH66" s="42"/>
      <c r="CI66" s="42">
        <f>SUM(AO66:AP66)</f>
        <v>0</v>
      </c>
      <c r="CJ66" s="42"/>
      <c r="CK66" s="42">
        <f>SUM(AQ66:AR66)</f>
        <v>0</v>
      </c>
      <c r="CL66" s="42"/>
      <c r="CM66" s="42">
        <f>SUM(AS66:AT66)</f>
        <v>0</v>
      </c>
      <c r="CN66" s="42"/>
      <c r="CO66" s="55">
        <f>SUM(AU66:AW66)</f>
        <v>0</v>
      </c>
    </row>
    <row r="67" spans="1:93" s="9" customFormat="1" ht="9.75">
      <c r="A67" s="6"/>
      <c r="B67" s="15"/>
      <c r="C67" s="15"/>
      <c r="D67" s="15"/>
      <c r="E67" s="71"/>
      <c r="F67" s="37"/>
      <c r="G67" s="74"/>
      <c r="H67" s="37"/>
      <c r="I67" s="74"/>
      <c r="J67" s="140"/>
      <c r="K67" s="74"/>
      <c r="L67" s="37"/>
      <c r="M67" s="74"/>
      <c r="N67" s="37"/>
      <c r="O67" s="74"/>
      <c r="P67" s="140"/>
      <c r="Q67" s="74"/>
      <c r="R67" s="37"/>
      <c r="S67" s="74"/>
      <c r="T67" s="37"/>
      <c r="U67" s="74"/>
      <c r="V67" s="140"/>
      <c r="W67" s="74"/>
      <c r="X67" s="37"/>
      <c r="Y67" s="74"/>
      <c r="Z67" s="37"/>
      <c r="AA67" s="74"/>
      <c r="AB67" s="140"/>
      <c r="AC67" s="74"/>
      <c r="AD67" s="37"/>
      <c r="AE67" s="74"/>
      <c r="AF67" s="37"/>
      <c r="AG67" s="74"/>
      <c r="AH67" s="90"/>
      <c r="AI67" s="90"/>
      <c r="AJ67" s="90"/>
      <c r="AK67" s="91"/>
      <c r="AL67" s="15"/>
      <c r="AM67" s="141"/>
      <c r="AN67" s="37"/>
      <c r="AO67" s="74"/>
      <c r="AP67" s="37"/>
      <c r="AQ67" s="74"/>
      <c r="AR67" s="37"/>
      <c r="AS67" s="74"/>
      <c r="AT67" s="37"/>
      <c r="AU67" s="37"/>
      <c r="AV67" s="37"/>
      <c r="AW67" s="37"/>
      <c r="AX67" s="37"/>
      <c r="AY67" s="74"/>
      <c r="BA67" s="10"/>
      <c r="BC67" s="10"/>
      <c r="BE67" s="10"/>
      <c r="BG67" s="10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</row>
    <row r="68" spans="54:110" ht="12">
      <c r="BB68" s="9"/>
      <c r="BN68" s="9"/>
      <c r="BP68" s="9"/>
      <c r="BR68" s="9"/>
      <c r="BT68" s="9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9"/>
      <c r="CR68" s="9"/>
      <c r="CT68" s="9"/>
      <c r="CX68" s="9"/>
      <c r="CZ68" s="9"/>
      <c r="DB68" s="9"/>
      <c r="DD68" s="9"/>
      <c r="DF68" s="9"/>
    </row>
    <row r="69" spans="54:110" ht="12">
      <c r="BB69" s="9"/>
      <c r="BN69" s="9"/>
      <c r="BP69" s="9"/>
      <c r="BR69" s="9"/>
      <c r="BT69" s="9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9"/>
      <c r="CR69" s="9"/>
      <c r="CT69" s="9"/>
      <c r="CX69" s="9"/>
      <c r="CZ69" s="9"/>
      <c r="DB69" s="9"/>
      <c r="DD69" s="9"/>
      <c r="DF69" s="9"/>
    </row>
    <row r="70" spans="2:110" ht="12">
      <c r="B70" s="7" t="s">
        <v>132</v>
      </c>
      <c r="BB70" s="9"/>
      <c r="BN70" s="9"/>
      <c r="BP70" s="9"/>
      <c r="BR70" s="9"/>
      <c r="BT70" s="9"/>
      <c r="BV70" s="9"/>
      <c r="CB70" s="9"/>
      <c r="CD70" s="9"/>
      <c r="CF70" s="9"/>
      <c r="CH70" s="9"/>
      <c r="CJ70" s="9"/>
      <c r="CL70" s="9"/>
      <c r="CN70" s="9"/>
      <c r="CP70" s="9"/>
      <c r="CR70" s="9"/>
      <c r="CT70" s="9"/>
      <c r="CX70" s="9"/>
      <c r="CZ70" s="9"/>
      <c r="DB70" s="9"/>
      <c r="DD70" s="9"/>
      <c r="DF70" s="9"/>
    </row>
    <row r="71" spans="54:110" ht="12">
      <c r="BB71" s="9"/>
      <c r="BF71" s="14"/>
      <c r="BI71" s="37"/>
      <c r="BJ71" s="74"/>
      <c r="BK71" s="37"/>
      <c r="BL71" s="74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N71" s="9"/>
      <c r="CP71" s="9"/>
      <c r="CR71" s="9"/>
      <c r="CT71" s="9"/>
      <c r="CX71" s="9"/>
      <c r="CZ71" s="9"/>
      <c r="DB71" s="9"/>
      <c r="DD71" s="9"/>
      <c r="DF71" s="9"/>
    </row>
    <row r="72" spans="2:110" ht="12">
      <c r="B72" s="7" t="s">
        <v>71</v>
      </c>
      <c r="C72" s="7">
        <f>SUM(E7:E10,I7:I10,G7:G10,K7:K10,M7:M10,O7:O10,Q7:Q10,S7:S10,U7:U10,W7:W10,AA7:AA10,AC7:AC10,AE7:AE10,AG7:AG10,AI7:AI10,AK7:AK10,AM7:AM10,AO7:AO10)</f>
        <v>156</v>
      </c>
      <c r="D72" s="7">
        <f>SUM(F7:F10,J7:J10,H7:H10,L7:L10,N7:N10,P7:P10,R7:R10,T7:T10,V7:V10,X7:X10,AB7:AB10,AD7:AD10,AF7:AF10,AH7:AH10,AJ7:AJ10,AL7:AL10,AN7:AN10,AP7:AP10)</f>
        <v>-125</v>
      </c>
      <c r="AY72" s="153">
        <f>COUNTIF(AY7:BB10,"&gt;0")</f>
        <v>2</v>
      </c>
      <c r="AZ72" s="154">
        <f>COUNTIF(BC7:BF10,"&gt;0")</f>
        <v>1</v>
      </c>
      <c r="BA72" s="154">
        <f>COUNTIF(BG7:BJ10,"&gt;0")</f>
        <v>2</v>
      </c>
      <c r="BB72" s="154">
        <f>COUNTIF(BK7:BN10,"&gt;0")</f>
        <v>3</v>
      </c>
      <c r="BC72" s="155">
        <f>COUNTIF(BO7:BR10,"&gt;0")</f>
        <v>2</v>
      </c>
      <c r="BD72" s="154">
        <f>COUNTIF(BU7:BX10,"&gt;0")</f>
        <v>5</v>
      </c>
      <c r="BE72" s="154">
        <f>COUNTIF(BY7:CB10,"&gt;0")</f>
        <v>1</v>
      </c>
      <c r="BF72" s="37">
        <f>COUNTIF(CC7:CF10,"&gt;0")</f>
        <v>1</v>
      </c>
      <c r="BG72" s="154">
        <f>COUNTIF(CG7:CJ10,"&gt;0")</f>
        <v>3</v>
      </c>
      <c r="BH72" s="156"/>
      <c r="BI72" s="37"/>
      <c r="BJ72" s="37"/>
      <c r="BK72" s="37"/>
      <c r="BL72" s="74"/>
      <c r="BM72" s="37"/>
      <c r="BN72" s="37"/>
      <c r="BO72" s="37"/>
      <c r="BP72" s="74"/>
      <c r="BQ72" s="37"/>
      <c r="BR72" s="37"/>
      <c r="BS72" s="37"/>
      <c r="BT72" s="37"/>
      <c r="BU72" s="37"/>
      <c r="BV72" s="74"/>
      <c r="BW72" s="37"/>
      <c r="BX72" s="37"/>
      <c r="BY72" s="37"/>
      <c r="BZ72" s="74"/>
      <c r="CA72" s="37"/>
      <c r="CB72" s="37"/>
      <c r="CC72" s="37"/>
      <c r="CD72" s="74"/>
      <c r="CE72" s="37"/>
      <c r="CF72" s="37"/>
      <c r="CG72" s="37"/>
      <c r="CH72" s="74"/>
      <c r="CI72" s="37"/>
      <c r="CJ72" s="37"/>
      <c r="CK72" s="37"/>
      <c r="CL72" s="74"/>
      <c r="CN72" s="9"/>
      <c r="CP72" s="9"/>
      <c r="CR72" s="9"/>
      <c r="CT72" s="9"/>
      <c r="CX72" s="9"/>
      <c r="CZ72" s="9"/>
      <c r="DB72" s="9"/>
      <c r="DD72" s="9"/>
      <c r="DF72" s="9"/>
    </row>
    <row r="73" spans="2:110" ht="12">
      <c r="B73"/>
      <c r="C73" s="7">
        <f>-SUM(F30:F66,H30:H66)</f>
        <v>240</v>
      </c>
      <c r="D73" s="7">
        <f>-SUM(G30:G66,E30:E66)</f>
        <v>-150</v>
      </c>
      <c r="AY73" s="157">
        <f>COUNTIF(AY7:BB10,"&lt;0")</f>
        <v>1</v>
      </c>
      <c r="AZ73" s="37">
        <f>COUNTIF(BC7:BF10,"&lt;0")</f>
        <v>3</v>
      </c>
      <c r="BA73" s="37">
        <f>COUNTIF(BG7:BJ10,"&lt;0")</f>
        <v>1</v>
      </c>
      <c r="BB73" s="37">
        <f>COUNTIF(BK7:BN10,"&lt;0")</f>
        <v>1</v>
      </c>
      <c r="BC73" s="38">
        <f>COUNTIF(BO7:BR10,"&lt;0")</f>
        <v>2</v>
      </c>
      <c r="BD73" s="37">
        <f>COUNTIF(BU7:BX10,"&lt;0")</f>
        <v>1</v>
      </c>
      <c r="BE73" s="37">
        <f>COUNTIF(BY7:CB10,"&lt;0")</f>
        <v>2</v>
      </c>
      <c r="BF73" s="42">
        <f>COUNTIF(CC7:CF10,"&lt;0")</f>
        <v>4</v>
      </c>
      <c r="BG73" s="37">
        <f>COUNTIF(CG7:CJ10,"&lt;0")</f>
        <v>1</v>
      </c>
      <c r="BH73" s="158"/>
      <c r="BI73" s="37"/>
      <c r="BJ73" s="37"/>
      <c r="BK73" s="37"/>
      <c r="BL73" s="74"/>
      <c r="BM73" s="37"/>
      <c r="BN73" s="37"/>
      <c r="BO73" s="37"/>
      <c r="BP73" s="74"/>
      <c r="BQ73" s="37"/>
      <c r="BR73" s="37"/>
      <c r="BS73" s="37"/>
      <c r="BT73" s="37"/>
      <c r="BU73" s="37"/>
      <c r="BV73" s="74"/>
      <c r="BW73" s="37"/>
      <c r="BX73" s="37"/>
      <c r="BY73" s="37"/>
      <c r="BZ73" s="74"/>
      <c r="CA73" s="37"/>
      <c r="CB73" s="37"/>
      <c r="CC73" s="37"/>
      <c r="CD73" s="74"/>
      <c r="CE73" s="37"/>
      <c r="CF73" s="37"/>
      <c r="CG73" s="37"/>
      <c r="CH73" s="74"/>
      <c r="CI73" s="37"/>
      <c r="CJ73" s="37"/>
      <c r="CK73" s="37"/>
      <c r="CL73" s="74"/>
      <c r="CN73" s="9"/>
      <c r="CP73" s="9"/>
      <c r="CR73" s="9"/>
      <c r="CT73" s="9"/>
      <c r="CX73" s="9"/>
      <c r="CZ73" s="9"/>
      <c r="DB73" s="9"/>
      <c r="DD73" s="9"/>
      <c r="DF73" s="9"/>
    </row>
    <row r="74" spans="2:110" ht="12">
      <c r="B74"/>
      <c r="C74" s="7">
        <f>C72+C73</f>
        <v>396</v>
      </c>
      <c r="D74" s="7">
        <f>D72+D73</f>
        <v>-275</v>
      </c>
      <c r="AY74" s="159">
        <f>COUNTIF(AY11:BB14,"&gt;0")</f>
        <v>3</v>
      </c>
      <c r="AZ74" s="30">
        <f>COUNTIF(BC11:BF14,"&gt;0")</f>
        <v>2</v>
      </c>
      <c r="BA74" s="30">
        <f>COUNTIF(BG11:BJ14,"&gt;0")</f>
        <v>3</v>
      </c>
      <c r="BB74" s="30">
        <f>COUNTIF(BK11:BN14,"&gt;0")</f>
        <v>3</v>
      </c>
      <c r="BC74" s="31">
        <f>COUNTIF(BO11:BR14,"&gt;0")</f>
        <v>1</v>
      </c>
      <c r="BD74" s="30">
        <f>COUNTIF(BU11:BX14,"&gt;0")</f>
        <v>1</v>
      </c>
      <c r="BE74" s="30">
        <f>COUNTIF(BY11:CB14,"&gt;0")</f>
        <v>3</v>
      </c>
      <c r="BF74" s="30">
        <f>COUNTIF(CC11:CF14,"&gt;0")</f>
        <v>2</v>
      </c>
      <c r="BG74" s="30">
        <f>COUNTIF(CG11:CJ14,"&gt;0")</f>
        <v>1</v>
      </c>
      <c r="BH74" s="160"/>
      <c r="BI74" s="37"/>
      <c r="BJ74" s="37"/>
      <c r="BK74" s="37"/>
      <c r="BL74" s="74"/>
      <c r="BM74" s="37"/>
      <c r="BN74" s="37"/>
      <c r="BO74" s="37"/>
      <c r="BP74" s="74"/>
      <c r="BQ74" s="37"/>
      <c r="BR74" s="37"/>
      <c r="BS74" s="37"/>
      <c r="BT74" s="37"/>
      <c r="BU74" s="37"/>
      <c r="BV74" s="74"/>
      <c r="BW74" s="37"/>
      <c r="BX74" s="37"/>
      <c r="BY74" s="37"/>
      <c r="BZ74" s="74"/>
      <c r="CA74" s="37"/>
      <c r="CB74" s="37"/>
      <c r="CC74" s="37"/>
      <c r="CD74" s="74"/>
      <c r="CE74" s="37"/>
      <c r="CF74" s="37"/>
      <c r="CG74" s="37"/>
      <c r="CH74" s="74"/>
      <c r="CI74" s="37"/>
      <c r="CJ74" s="37"/>
      <c r="CK74" s="37"/>
      <c r="CL74" s="74"/>
      <c r="CN74" s="9"/>
      <c r="CP74" s="9"/>
      <c r="CR74" s="9"/>
      <c r="CT74" s="9"/>
      <c r="CX74" s="9"/>
      <c r="CZ74" s="9"/>
      <c r="DB74" s="9"/>
      <c r="DD74" s="9"/>
      <c r="DF74" s="9"/>
    </row>
    <row r="75" spans="51:90" ht="12">
      <c r="AY75" s="157">
        <f>COUNTIF(AY11:BB14,"&lt;0")</f>
        <v>1</v>
      </c>
      <c r="AZ75" s="37">
        <f>COUNTIF(BC11:BF14,"&lt;0")</f>
        <v>2</v>
      </c>
      <c r="BA75" s="37">
        <f>COUNTIF(BG11:BJ14,"&lt;0")</f>
        <v>1</v>
      </c>
      <c r="BB75" s="37">
        <f>COUNTIF(BK11:BN14,"&lt;0")</f>
        <v>4</v>
      </c>
      <c r="BC75" s="38">
        <f>COUNTIF(BO11:BR14,"&lt;0")</f>
        <v>2</v>
      </c>
      <c r="BD75" s="37">
        <f>COUNTIF(BU11:BX14,"&lt;0")</f>
        <v>2</v>
      </c>
      <c r="BE75" s="37">
        <f>COUNTIF(BY11:CB14,"&lt;0")</f>
        <v>3</v>
      </c>
      <c r="BF75" s="42">
        <f>COUNTIF(CC11:CF14,"&lt;0")</f>
        <v>1</v>
      </c>
      <c r="BG75" s="37">
        <f>COUNTIF(CG11:CJ14,"&lt;0")</f>
        <v>1</v>
      </c>
      <c r="BH75" s="158"/>
      <c r="BI75" s="37"/>
      <c r="BJ75" s="37"/>
      <c r="BK75" s="37"/>
      <c r="BL75" s="74"/>
      <c r="BM75" s="37"/>
      <c r="BN75" s="37"/>
      <c r="BO75" s="37"/>
      <c r="BP75" s="74"/>
      <c r="BQ75" s="37"/>
      <c r="BR75" s="37"/>
      <c r="BS75" s="37"/>
      <c r="BT75" s="37"/>
      <c r="BU75" s="37"/>
      <c r="BV75" s="74"/>
      <c r="BW75" s="37"/>
      <c r="BX75" s="37"/>
      <c r="BY75" s="37"/>
      <c r="BZ75" s="74"/>
      <c r="CA75" s="37"/>
      <c r="CB75" s="37"/>
      <c r="CC75" s="37"/>
      <c r="CD75" s="74"/>
      <c r="CE75" s="37"/>
      <c r="CF75" s="37"/>
      <c r="CG75" s="37"/>
      <c r="CH75" s="74"/>
      <c r="CI75" s="37"/>
      <c r="CJ75" s="37"/>
      <c r="CK75" s="37"/>
      <c r="CL75" s="74"/>
    </row>
    <row r="76" spans="2:90" ht="12">
      <c r="B76" s="7" t="s">
        <v>36</v>
      </c>
      <c r="C76" s="7">
        <f>SUM(E11:E14,I11:I14,G11:G14,K11:K14,M11:M14,O11:O14,Q11:Q14,S11:S14,U11:U14,W11:W14,AA11:AA14,AC11:AC14,AE11:AE14,AG11:AG14,AI11:AI14,AK11:AK14,AM11:AM14,AO11:AO14)</f>
        <v>157</v>
      </c>
      <c r="D76" s="7">
        <f>SUM(F11:F14,J11:J14,H11:H14,L11:L14,N11:N14,P11:P14,R11:R14,T11:T14,V11:V14,X11:X14,AB11:AB14,AD11:AD14,AF11:AF14,AH11:AH14,AJ11:AJ14,AL11:AL14,AN11:AN14,AP11:AP14)</f>
        <v>-132</v>
      </c>
      <c r="AY76" s="159">
        <f>COUNTIF(AY15:BB18,"&gt;0")</f>
        <v>1</v>
      </c>
      <c r="AZ76" s="30">
        <f>COUNTIF(BC15:BF18,"&gt;0")</f>
        <v>1</v>
      </c>
      <c r="BA76" s="30">
        <f>COUNTIF(BG15:BJ18,"&gt;0")</f>
        <v>1</v>
      </c>
      <c r="BB76" s="30">
        <f>COUNTIF(BK15:BN18,"&gt;0")</f>
        <v>2</v>
      </c>
      <c r="BC76" s="31">
        <f>COUNTIF(BO15:BR18,"&gt;0")</f>
        <v>2</v>
      </c>
      <c r="BD76" s="30">
        <f>COUNTIF(BU15:BX18,"&gt;0")</f>
        <v>2</v>
      </c>
      <c r="BE76" s="30">
        <f>COUNTIF(BY15:CB18,"&gt;0")</f>
        <v>3</v>
      </c>
      <c r="BF76" s="37">
        <f>COUNTIF(CC15:CF18,"&gt;0")</f>
        <v>1</v>
      </c>
      <c r="BG76" s="30">
        <f>COUNTIF(CG15:CJ18,"&gt;0")</f>
        <v>5</v>
      </c>
      <c r="BH76" s="160"/>
      <c r="BI76" s="37"/>
      <c r="BJ76" s="37"/>
      <c r="BK76" s="37"/>
      <c r="BL76" s="74"/>
      <c r="BM76" s="37"/>
      <c r="BN76" s="37"/>
      <c r="BO76" s="37"/>
      <c r="BP76" s="74"/>
      <c r="BQ76" s="37"/>
      <c r="BR76" s="37"/>
      <c r="BS76" s="37"/>
      <c r="BT76" s="37"/>
      <c r="BU76" s="37"/>
      <c r="BV76" s="74"/>
      <c r="BW76" s="37"/>
      <c r="BX76" s="37"/>
      <c r="BY76" s="37"/>
      <c r="BZ76" s="74"/>
      <c r="CA76" s="37"/>
      <c r="CB76" s="37"/>
      <c r="CC76" s="37"/>
      <c r="CD76" s="74"/>
      <c r="CE76" s="37"/>
      <c r="CF76" s="37"/>
      <c r="CG76" s="37"/>
      <c r="CH76" s="74"/>
      <c r="CI76" s="37"/>
      <c r="CJ76" s="37"/>
      <c r="CK76" s="37"/>
      <c r="CL76" s="74"/>
    </row>
    <row r="77" spans="2:90" ht="12">
      <c r="B77"/>
      <c r="C77" s="7">
        <f>-SUM(J30:J66,L30:L66)</f>
        <v>185</v>
      </c>
      <c r="D77" s="7">
        <f>-SUM(K30:K66,I30:I66)</f>
        <v>-154</v>
      </c>
      <c r="AY77" s="157">
        <f>COUNTIF(AY15:BB18,"&lt;0")</f>
        <v>2</v>
      </c>
      <c r="AZ77" s="37">
        <f>COUNTIF(BC15:BF18,"&lt;0")</f>
        <v>2</v>
      </c>
      <c r="BA77" s="37">
        <f>COUNTIF(BG15:BJ18,"&lt;0")</f>
        <v>3</v>
      </c>
      <c r="BB77" s="37">
        <f>COUNTIF(BK15:BN18,"&lt;0")</f>
        <v>2</v>
      </c>
      <c r="BC77" s="38">
        <f>COUNTIF(BO15:BR18,"&lt;0")</f>
        <v>1</v>
      </c>
      <c r="BD77" s="37">
        <f>COUNTIF(BU15:BX18,"&lt;0")</f>
        <v>4</v>
      </c>
      <c r="BE77" s="37">
        <f>COUNTIF(BY15:CB18,"&lt;0")</f>
        <v>0</v>
      </c>
      <c r="BF77" s="42">
        <f>COUNTIF(CC15:CF18,"&lt;0")</f>
        <v>2</v>
      </c>
      <c r="BG77" s="37">
        <f>COUNTIF(CG15:CJ18,"&lt;0")</f>
        <v>2</v>
      </c>
      <c r="BH77" s="158"/>
      <c r="BI77" s="37"/>
      <c r="BJ77" s="37"/>
      <c r="BK77" s="37"/>
      <c r="BL77" s="74"/>
      <c r="BM77" s="37"/>
      <c r="BN77" s="37"/>
      <c r="BO77" s="37"/>
      <c r="BP77" s="74"/>
      <c r="BQ77" s="37"/>
      <c r="BR77" s="37"/>
      <c r="BS77" s="37"/>
      <c r="BT77" s="37"/>
      <c r="BU77" s="37"/>
      <c r="BV77" s="74"/>
      <c r="BW77" s="37"/>
      <c r="BX77" s="37"/>
      <c r="BY77" s="37"/>
      <c r="BZ77" s="74"/>
      <c r="CA77" s="37"/>
      <c r="CB77" s="37"/>
      <c r="CC77" s="37"/>
      <c r="CD77" s="74"/>
      <c r="CE77" s="37"/>
      <c r="CF77" s="37"/>
      <c r="CG77" s="37"/>
      <c r="CH77" s="74"/>
      <c r="CI77" s="37"/>
      <c r="CJ77" s="37"/>
      <c r="CK77" s="37"/>
      <c r="CL77" s="74"/>
    </row>
    <row r="78" spans="2:90" ht="12">
      <c r="B78"/>
      <c r="C78" s="7">
        <f>C76+C77</f>
        <v>342</v>
      </c>
      <c r="D78" s="7">
        <f>D76+D77</f>
        <v>-286</v>
      </c>
      <c r="AY78" s="159">
        <f>COUNTIF(AY19:BB22,"&gt;0")</f>
        <v>2</v>
      </c>
      <c r="AZ78" s="30">
        <f>COUNTIF(BC19:BF22,"&gt;0")</f>
        <v>2</v>
      </c>
      <c r="BA78" s="30">
        <f>COUNTIF(BG19:BJ22,"&gt;0")</f>
        <v>1</v>
      </c>
      <c r="BB78" s="30">
        <f>COUNTIF(BK19:BN22,"&gt;0")</f>
        <v>2</v>
      </c>
      <c r="BC78" s="31">
        <f>COUNTIF(BO19:BR22,"&gt;0")</f>
        <v>1</v>
      </c>
      <c r="BD78" s="30">
        <f>COUNTIF(BU19:BX22,"&gt;0")</f>
        <v>1</v>
      </c>
      <c r="BE78" s="30">
        <f>COUNTIF(BY19:CB22,"&gt;0")</f>
        <v>3</v>
      </c>
      <c r="BF78" s="37">
        <f>COUNTIF(CC19:CF22,"&gt;0")</f>
        <v>4</v>
      </c>
      <c r="BG78" s="30">
        <f>COUNTIF(CG19:CJ22,"&gt;0")</f>
        <v>0</v>
      </c>
      <c r="BH78" s="160"/>
      <c r="BI78" s="37"/>
      <c r="BJ78" s="37"/>
      <c r="BK78" s="37"/>
      <c r="BL78" s="74"/>
      <c r="BM78" s="37"/>
      <c r="BN78" s="37"/>
      <c r="BO78" s="37"/>
      <c r="BP78" s="74"/>
      <c r="BQ78" s="37"/>
      <c r="BR78" s="37"/>
      <c r="BS78" s="37"/>
      <c r="BT78" s="37"/>
      <c r="BU78" s="37"/>
      <c r="BV78" s="74"/>
      <c r="BW78" s="37"/>
      <c r="BX78" s="37"/>
      <c r="BY78" s="37"/>
      <c r="BZ78" s="74"/>
      <c r="CA78" s="37"/>
      <c r="CB78" s="37"/>
      <c r="CC78" s="37"/>
      <c r="CD78" s="74"/>
      <c r="CE78" s="37"/>
      <c r="CF78" s="37"/>
      <c r="CG78" s="37"/>
      <c r="CH78" s="74"/>
      <c r="CI78" s="37"/>
      <c r="CJ78" s="37"/>
      <c r="CK78" s="37"/>
      <c r="CL78" s="74"/>
    </row>
    <row r="79" spans="51:90" ht="12">
      <c r="AY79" s="157">
        <f>COUNTIF(AY19:BB22,"&lt;0")</f>
        <v>2</v>
      </c>
      <c r="AZ79" s="37">
        <f>COUNTIF(BC19:BF22,"&lt;0")</f>
        <v>4</v>
      </c>
      <c r="BA79" s="37">
        <f>COUNTIF(BG19:BJ22,"&lt;0")</f>
        <v>2</v>
      </c>
      <c r="BB79" s="37">
        <f>COUNTIF(BK19:BN22,"&lt;0")</f>
        <v>1</v>
      </c>
      <c r="BC79" s="38">
        <f>COUNTIF(BO19:BR22,"&lt;0")</f>
        <v>3</v>
      </c>
      <c r="BD79" s="37">
        <f>COUNTIF(BU19:BX22,"&lt;0")</f>
        <v>3</v>
      </c>
      <c r="BE79" s="37">
        <f>COUNTIF(BY19:CB22,"&lt;0")</f>
        <v>0</v>
      </c>
      <c r="BF79" s="42">
        <f>COUNTIF(CC19:CF22,"&lt;0")</f>
        <v>2</v>
      </c>
      <c r="BG79" s="37">
        <f>COUNTIF(CG19:CJ22,"&lt;0")</f>
        <v>3</v>
      </c>
      <c r="BH79" s="158"/>
      <c r="BI79" s="37"/>
      <c r="BJ79" s="37"/>
      <c r="BK79" s="37"/>
      <c r="BL79" s="74"/>
      <c r="BM79" s="37"/>
      <c r="BN79" s="37"/>
      <c r="BO79" s="37"/>
      <c r="BP79" s="74"/>
      <c r="BQ79" s="37"/>
      <c r="BR79" s="37"/>
      <c r="BS79" s="37"/>
      <c r="BT79" s="37"/>
      <c r="BU79" s="37"/>
      <c r="BV79" s="74"/>
      <c r="BW79" s="37"/>
      <c r="BX79" s="37"/>
      <c r="BY79" s="37"/>
      <c r="BZ79" s="74"/>
      <c r="CA79" s="37"/>
      <c r="CB79" s="37"/>
      <c r="CC79" s="37"/>
      <c r="CD79" s="74"/>
      <c r="CE79" s="37"/>
      <c r="CF79" s="37"/>
      <c r="CG79" s="37"/>
      <c r="CH79" s="74"/>
      <c r="CI79" s="37"/>
      <c r="CJ79" s="37"/>
      <c r="CK79" s="37"/>
      <c r="CL79" s="74"/>
    </row>
    <row r="80" spans="2:90" ht="12">
      <c r="B80" s="7" t="s">
        <v>21</v>
      </c>
      <c r="C80" s="7">
        <f>SUM(E15:E18,I15:I18,G15:G18,K15:K18,M15:M18,O15:O18,Q15:Q18,S15:S18,U15:U18,W15:W18,AA15:AA18,AC15:AC18,AE15:AE18,AG15:AG18,AI15:AI18,AK15:AK18,AM15:AM18,AO15:AO18)</f>
        <v>151</v>
      </c>
      <c r="D80" s="7">
        <f>SUM(F15:F18,J15:J18,H15:H18,L15:L18,N15:N18,P15:P18,R15:R18,T15:T18,V15:V18,X15:X18,AB15:AB18,AD15:AD18,AF15:AF18,AH15:AH18,AJ15:AJ18,AL15:AL18,AN15:AN18,AP15:AP18)</f>
        <v>-158</v>
      </c>
      <c r="AY80" s="159">
        <f>COUNTIF(AY23:BB26,"&gt;0")</f>
        <v>3</v>
      </c>
      <c r="AZ80" s="30">
        <f>COUNTIF(BC23:BF26,"&gt;0")</f>
        <v>2</v>
      </c>
      <c r="BA80" s="30">
        <f>COUNTIF(BG23:BJ26,"&gt;0")</f>
        <v>2</v>
      </c>
      <c r="BB80" s="30">
        <f>COUNTIF(BK23:BN26,"&gt;0")</f>
        <v>2</v>
      </c>
      <c r="BC80" s="31">
        <f>COUNTIF(BO23:BR26,"&gt;0")</f>
        <v>2</v>
      </c>
      <c r="BD80" s="30">
        <f>COUNTIF(BU23:BX26,"&gt;0")</f>
        <v>3</v>
      </c>
      <c r="BE80" s="30">
        <f>COUNTIF(BY23:CB26,"&gt;0")</f>
        <v>4</v>
      </c>
      <c r="BF80" s="37">
        <f>COUNTIF(CC23:CF26,"&gt;0")</f>
        <v>1</v>
      </c>
      <c r="BG80" s="30">
        <f>COUNTIF(CG23:CJ26,"&gt;0")</f>
        <v>3</v>
      </c>
      <c r="BH80" s="160"/>
      <c r="BI80" s="37"/>
      <c r="BJ80" s="37"/>
      <c r="BK80" s="37"/>
      <c r="BL80" s="74"/>
      <c r="BM80" s="37"/>
      <c r="BN80" s="37"/>
      <c r="BO80" s="37"/>
      <c r="BP80" s="74"/>
      <c r="BQ80" s="37"/>
      <c r="BR80" s="37"/>
      <c r="BS80" s="37"/>
      <c r="BT80" s="37"/>
      <c r="BU80" s="37"/>
      <c r="BV80" s="74"/>
      <c r="BW80" s="37"/>
      <c r="BX80" s="37"/>
      <c r="BY80" s="37"/>
      <c r="BZ80" s="74"/>
      <c r="CA80" s="37"/>
      <c r="CB80" s="37"/>
      <c r="CC80" s="37"/>
      <c r="CD80" s="74"/>
      <c r="CE80" s="37"/>
      <c r="CF80" s="37"/>
      <c r="CG80" s="37"/>
      <c r="CH80" s="74"/>
      <c r="CI80" s="37"/>
      <c r="CJ80" s="37"/>
      <c r="CK80" s="37"/>
      <c r="CL80" s="74"/>
    </row>
    <row r="81" spans="2:90" ht="12">
      <c r="B81"/>
      <c r="C81" s="7">
        <f>-SUM(N30:N66,P30:P66)</f>
        <v>175</v>
      </c>
      <c r="D81" s="7">
        <f>-SUM(O30:O66,M30:M66)</f>
        <v>-157</v>
      </c>
      <c r="AY81" s="161">
        <f>COUNTIF(AY23:BB26,"&lt;0")</f>
        <v>1</v>
      </c>
      <c r="AZ81" s="58">
        <f>COUNTIF(BC23:BF26,"&lt;0")</f>
        <v>1</v>
      </c>
      <c r="BA81" s="58">
        <f>COUNTIF(BG23:BJ26,"&lt;0")</f>
        <v>1</v>
      </c>
      <c r="BB81" s="58">
        <f>COUNTIF(BK23:BN26,"&lt;0")</f>
        <v>1</v>
      </c>
      <c r="BC81" s="152">
        <f>COUNTIF(BO23:BR26,"&lt;0")</f>
        <v>2</v>
      </c>
      <c r="BD81" s="58">
        <f>COUNTIF(BU23:BX26,"&lt;0")</f>
        <v>4</v>
      </c>
      <c r="BE81" s="58">
        <f>COUNTIF(BY23:CB26,"&lt;0")</f>
        <v>2</v>
      </c>
      <c r="BF81" s="58">
        <f>COUNTIF(CC23:CF26,"&lt;0")</f>
        <v>2</v>
      </c>
      <c r="BG81" s="58">
        <f>COUNTIF(CG23:CJ26,"&lt;0")</f>
        <v>0</v>
      </c>
      <c r="BH81" s="162"/>
      <c r="BI81" s="37"/>
      <c r="BJ81" s="37"/>
      <c r="BK81" s="37"/>
      <c r="BL81" s="74"/>
      <c r="BM81" s="37"/>
      <c r="BN81" s="37"/>
      <c r="BO81" s="37"/>
      <c r="BP81" s="74"/>
      <c r="BQ81" s="37"/>
      <c r="BR81" s="37"/>
      <c r="BS81" s="37"/>
      <c r="BT81" s="37"/>
      <c r="BU81" s="37"/>
      <c r="BV81" s="74"/>
      <c r="BW81" s="37"/>
      <c r="BX81" s="37"/>
      <c r="BY81" s="37"/>
      <c r="BZ81" s="74"/>
      <c r="CA81" s="37"/>
      <c r="CB81" s="37"/>
      <c r="CC81" s="37"/>
      <c r="CD81" s="74"/>
      <c r="CE81" s="37"/>
      <c r="CF81" s="37"/>
      <c r="CG81" s="37"/>
      <c r="CH81" s="74"/>
      <c r="CI81" s="37"/>
      <c r="CJ81" s="37"/>
      <c r="CK81" s="37"/>
      <c r="CL81" s="74"/>
    </row>
    <row r="82" spans="2:90" ht="12">
      <c r="B82"/>
      <c r="C82" s="7">
        <f>C80+C81</f>
        <v>326</v>
      </c>
      <c r="D82" s="7">
        <f>D80+D81</f>
        <v>-315</v>
      </c>
      <c r="AY82" s="157">
        <f>COUNTIF(AY30:BB33,"&gt;0")</f>
        <v>1</v>
      </c>
      <c r="AZ82" s="37">
        <f>COUNTIF(BC30:BF33,"&gt;0")</f>
        <v>2</v>
      </c>
      <c r="BA82" s="37">
        <f>COUNTIF(BG30:BJ33,"&gt;0")</f>
        <v>0</v>
      </c>
      <c r="BB82" s="37">
        <f>COUNTIF(BK30:BN33,"&gt;0")</f>
        <v>3</v>
      </c>
      <c r="BC82" s="38">
        <f>COUNTIF(BO30:BR33,"&gt;0")</f>
        <v>2</v>
      </c>
      <c r="BD82" s="37">
        <f>COUNTIF(BU30:BX33,"&gt;0")</f>
        <v>2</v>
      </c>
      <c r="BE82" s="37">
        <f>COUNTIF(BY30:CB33,"&gt;0")</f>
        <v>3</v>
      </c>
      <c r="BF82" s="37">
        <f>COUNTIF(CC30:CF33,"&gt;0")</f>
        <v>1</v>
      </c>
      <c r="BG82" s="37">
        <f>COUNTIF(CG30:CJ33,"&gt;0")</f>
        <v>3</v>
      </c>
      <c r="BH82" s="158"/>
      <c r="BI82" s="37"/>
      <c r="BJ82" s="37"/>
      <c r="BK82" s="37"/>
      <c r="BL82" s="74"/>
      <c r="BM82" s="37"/>
      <c r="BN82" s="37"/>
      <c r="BO82" s="37"/>
      <c r="BP82" s="74"/>
      <c r="BQ82" s="37"/>
      <c r="BR82" s="37"/>
      <c r="BS82" s="37"/>
      <c r="BT82" s="37"/>
      <c r="BU82" s="37"/>
      <c r="BV82" s="74"/>
      <c r="BW82" s="37"/>
      <c r="BX82" s="37"/>
      <c r="BY82" s="37"/>
      <c r="BZ82" s="74"/>
      <c r="CA82" s="37"/>
      <c r="CB82" s="37"/>
      <c r="CC82" s="37"/>
      <c r="CD82" s="74"/>
      <c r="CE82" s="37"/>
      <c r="CF82" s="37"/>
      <c r="CG82" s="37"/>
      <c r="CH82" s="74"/>
      <c r="CI82" s="37"/>
      <c r="CJ82" s="37"/>
      <c r="CK82" s="37"/>
      <c r="CL82" s="74"/>
    </row>
    <row r="83" spans="2:91" ht="12">
      <c r="B83" s="7" t="s">
        <v>49</v>
      </c>
      <c r="C83" s="7">
        <f>SUM(E19:E22,I19:I22,G19:G22,K19:K22,M19:M22,O19:O22,Q19:Q22,S19:S22,U19:U22,W19:W22,AA19:AA22,AC19:AC22,AE19:AE22,AG19:AG22,AI19:AI22,AK19:AK22,AM19:AM22,AO19:AO22)</f>
        <v>145</v>
      </c>
      <c r="D83" s="7">
        <f>SUM(F19:F22,J19:J22,H19:H22,L19:L22,N19:N22,P19:P22,R19:R22,T19:T22,V19:V22,X19:X22,AB19:AB22,AD19:AD22,AF19:AF22,AH19:AH22,AJ19:AJ22,AL19:AL22,AN19:AN22,AP19:AP22)</f>
        <v>-163</v>
      </c>
      <c r="AY83" s="157">
        <f>COUNTIF(AY30:BB33,"&lt;0")</f>
        <v>2</v>
      </c>
      <c r="AZ83" s="37">
        <f>COUNTIF(BC30:BF33,"&lt;0")</f>
        <v>3</v>
      </c>
      <c r="BA83" s="37">
        <f>COUNTIF(BG30:BJ33,"&lt;0")</f>
        <v>2</v>
      </c>
      <c r="BB83" s="37">
        <f>COUNTIF(BK30:BN33,"&lt;0")</f>
        <v>1</v>
      </c>
      <c r="BC83" s="38">
        <f>COUNTIF(BO30:BR33,"&lt;0")</f>
        <v>2</v>
      </c>
      <c r="BD83" s="37">
        <f>COUNTIF(BU30:BX33,"&lt;0")</f>
        <v>1</v>
      </c>
      <c r="BE83" s="37">
        <f>COUNTIF(BY30:CB33,"&lt;0")</f>
        <v>1</v>
      </c>
      <c r="BF83" s="42">
        <f>COUNTIF(CC30:CF33,"&lt;0")</f>
        <v>3</v>
      </c>
      <c r="BG83" s="37">
        <f>COUNTIF(CG30:CJ33,"&lt;0")</f>
        <v>4</v>
      </c>
      <c r="BH83" s="158"/>
      <c r="BI83" s="37"/>
      <c r="BJ83" s="37"/>
      <c r="BK83" s="37"/>
      <c r="BL83" s="74"/>
      <c r="BM83" s="37"/>
      <c r="BN83" s="37"/>
      <c r="BO83" s="37"/>
      <c r="BP83" s="74"/>
      <c r="BQ83" s="37"/>
      <c r="BR83" s="37"/>
      <c r="BS83" s="37"/>
      <c r="BT83" s="37"/>
      <c r="BU83" s="37"/>
      <c r="BV83" s="74"/>
      <c r="BW83" s="37"/>
      <c r="BX83" s="37"/>
      <c r="BY83" s="37"/>
      <c r="BZ83" s="74"/>
      <c r="CA83" s="37"/>
      <c r="CB83" s="37"/>
      <c r="CC83" s="37"/>
      <c r="CD83" s="74"/>
      <c r="CE83" s="37"/>
      <c r="CF83" s="37"/>
      <c r="CG83" s="37"/>
      <c r="CH83" s="74"/>
      <c r="CI83" s="37"/>
      <c r="CJ83" s="37"/>
      <c r="CK83" s="37"/>
      <c r="CL83" s="74"/>
      <c r="CM83" s="37"/>
    </row>
    <row r="84" spans="2:91" ht="12">
      <c r="B84"/>
      <c r="C84" s="7">
        <f>-SUM(R30:R66,T30:T66)</f>
        <v>135</v>
      </c>
      <c r="D84" s="7">
        <f>-SUM(S30:S66,Q30:Q66)</f>
        <v>-153</v>
      </c>
      <c r="AY84" s="159">
        <f>COUNTIF(AY34:BB36,"&gt;0")</f>
        <v>1</v>
      </c>
      <c r="AZ84" s="30">
        <f>COUNTIF(BC34:BF36,"&gt;0")</f>
        <v>2</v>
      </c>
      <c r="BA84" s="30">
        <f>COUNTIF(BG34:BJ36,"&gt;0")</f>
        <v>1</v>
      </c>
      <c r="BB84" s="30">
        <f>COUNTIF(BK34:BN36,"&gt;0")</f>
        <v>1</v>
      </c>
      <c r="BC84" s="31">
        <f>COUNTIF(BO34:BR36,"&gt;0")</f>
        <v>0</v>
      </c>
      <c r="BD84" s="30">
        <f>COUNTIF(BU34:BX36,"&gt;0")</f>
        <v>2</v>
      </c>
      <c r="BE84" s="30">
        <f>COUNTIF(BY34:CB36,"&gt;0")</f>
        <v>2</v>
      </c>
      <c r="BF84" s="30">
        <f>COUNTIF(CC34:CF36,"&gt;0")</f>
        <v>2</v>
      </c>
      <c r="BG84" s="30">
        <f>COUNTIF(CG34:CJ36,"&gt;0")</f>
        <v>1</v>
      </c>
      <c r="BH84" s="160"/>
      <c r="BI84" s="37"/>
      <c r="BJ84" s="37"/>
      <c r="BK84" s="37"/>
      <c r="BL84" s="74"/>
      <c r="BM84" s="37"/>
      <c r="BN84" s="37"/>
      <c r="BO84" s="37"/>
      <c r="BP84" s="74"/>
      <c r="BQ84" s="37"/>
      <c r="BR84" s="37"/>
      <c r="BS84" s="37"/>
      <c r="BT84" s="37"/>
      <c r="BU84" s="37"/>
      <c r="BV84" s="74"/>
      <c r="BW84" s="37"/>
      <c r="BX84" s="37"/>
      <c r="BY84" s="37"/>
      <c r="BZ84" s="74"/>
      <c r="CA84" s="37"/>
      <c r="CB84" s="37"/>
      <c r="CC84" s="37"/>
      <c r="CD84" s="74"/>
      <c r="CE84" s="37"/>
      <c r="CF84" s="37"/>
      <c r="CG84" s="37"/>
      <c r="CH84" s="74"/>
      <c r="CI84" s="37"/>
      <c r="CJ84" s="37"/>
      <c r="CK84" s="37"/>
      <c r="CL84" s="74"/>
      <c r="CM84" s="37"/>
    </row>
    <row r="85" spans="2:91" ht="12">
      <c r="B85"/>
      <c r="C85" s="7">
        <f>C83+C84</f>
        <v>280</v>
      </c>
      <c r="D85" s="7">
        <f>D83+D84</f>
        <v>-316</v>
      </c>
      <c r="AY85" s="157">
        <f>COUNTIF(AY34:BB36,"&lt;0")</f>
        <v>3</v>
      </c>
      <c r="AZ85" s="37">
        <f>COUNTIF(BC34:BF36,"&lt;0")</f>
        <v>2</v>
      </c>
      <c r="BA85" s="37">
        <f>COUNTIF(BG34:BJ36,"&lt;0")</f>
        <v>2</v>
      </c>
      <c r="BB85" s="37">
        <f>COUNTIF(BK34:BN36,"&lt;0")</f>
        <v>3</v>
      </c>
      <c r="BC85" s="38">
        <f>COUNTIF(BO34:BR36,"&lt;0")</f>
        <v>4</v>
      </c>
      <c r="BD85" s="37">
        <f>COUNTIF(BU34:BX36,"&lt;0")</f>
        <v>0</v>
      </c>
      <c r="BE85" s="37">
        <f>COUNTIF(BY34:CB36,"&lt;0")</f>
        <v>2</v>
      </c>
      <c r="BF85" s="42">
        <f>COUNTIF(CC34:CF36,"&lt;0")</f>
        <v>4</v>
      </c>
      <c r="BG85" s="37">
        <f>COUNTIF(CG34:CJ36,"&lt;0")</f>
        <v>4</v>
      </c>
      <c r="BH85" s="158"/>
      <c r="BI85" s="37"/>
      <c r="BJ85" s="37"/>
      <c r="BK85" s="37"/>
      <c r="BL85" s="74"/>
      <c r="BM85" s="37"/>
      <c r="BN85" s="37"/>
      <c r="BO85" s="37"/>
      <c r="BP85" s="74"/>
      <c r="BQ85" s="37"/>
      <c r="BR85" s="37"/>
      <c r="BS85" s="37"/>
      <c r="BT85" s="37"/>
      <c r="BU85" s="37"/>
      <c r="BV85" s="74"/>
      <c r="BW85" s="37"/>
      <c r="BX85" s="37"/>
      <c r="BY85" s="37"/>
      <c r="BZ85" s="74"/>
      <c r="CA85" s="37"/>
      <c r="CB85" s="37"/>
      <c r="CC85" s="37"/>
      <c r="CD85" s="74"/>
      <c r="CE85" s="37"/>
      <c r="CF85" s="37"/>
      <c r="CG85" s="37"/>
      <c r="CH85" s="74"/>
      <c r="CI85" s="37"/>
      <c r="CJ85" s="37"/>
      <c r="CK85" s="37"/>
      <c r="CL85" s="74"/>
      <c r="CM85" s="37"/>
    </row>
    <row r="86" spans="51:91" ht="12">
      <c r="AY86" s="159">
        <f>COUNTIF(AY37:BB39,"&gt;0")</f>
        <v>1</v>
      </c>
      <c r="AZ86" s="30">
        <f>COUNTIF(BC37:BF39,"&gt;0")</f>
        <v>2</v>
      </c>
      <c r="BA86" s="30">
        <f>COUNTIF(BG37:BJ39,"&gt;0")</f>
        <v>3</v>
      </c>
      <c r="BB86" s="30">
        <f>COUNTIF(BK37:BN39,"&gt;0")</f>
        <v>1</v>
      </c>
      <c r="BC86" s="31">
        <f>COUNTIF(BO37:BR39,"&gt;0")</f>
        <v>2</v>
      </c>
      <c r="BD86" s="30">
        <f>COUNTIF(BU37:BX39,"&gt;0")</f>
        <v>2</v>
      </c>
      <c r="BE86" s="30">
        <f>COUNTIF(BY37:CB39,"&gt;0")</f>
        <v>3</v>
      </c>
      <c r="BF86" s="37">
        <f>COUNTIF(CC37:CF39,"&gt;0")</f>
        <v>3</v>
      </c>
      <c r="BG86" s="30">
        <f>COUNTIF(CG37:CJ39,"&gt;0")</f>
        <v>2</v>
      </c>
      <c r="BH86" s="160"/>
      <c r="BI86" s="37"/>
      <c r="BJ86" s="37"/>
      <c r="BK86" s="37"/>
      <c r="BL86" s="74"/>
      <c r="BM86" s="37"/>
      <c r="BN86" s="37"/>
      <c r="BO86" s="37"/>
      <c r="BP86" s="74"/>
      <c r="BQ86" s="37"/>
      <c r="BR86" s="37"/>
      <c r="BS86" s="37"/>
      <c r="BT86" s="37"/>
      <c r="BU86" s="37"/>
      <c r="BV86" s="74"/>
      <c r="BW86" s="37"/>
      <c r="BX86" s="37"/>
      <c r="BY86" s="37"/>
      <c r="BZ86" s="74"/>
      <c r="CA86" s="37"/>
      <c r="CB86" s="37"/>
      <c r="CC86" s="37"/>
      <c r="CD86" s="74"/>
      <c r="CE86" s="37"/>
      <c r="CF86" s="37"/>
      <c r="CG86" s="37"/>
      <c r="CH86" s="74"/>
      <c r="CI86" s="37"/>
      <c r="CJ86" s="37"/>
      <c r="CK86" s="37"/>
      <c r="CL86" s="74"/>
      <c r="CM86" s="37"/>
    </row>
    <row r="87" spans="2:90" ht="12">
      <c r="B87" s="7" t="s">
        <v>146</v>
      </c>
      <c r="C87" s="7">
        <f>SUM(E23:E26,I23:I26,G23:G26,K23:K26,M23:M26,O23:O26,Q23:Q26,S23:S26,U23:U26,W23:W26,AA23:AA26,AC23:AC26,AE23:AE26,AG23:AG26,AI23:AI26,AK23:AK26,AM23:AM26,AO23:AO26)</f>
        <v>170</v>
      </c>
      <c r="D87" s="7">
        <f>SUM(F23:F26,J23:J26,H23:H26,L23:L26,N23:N26,P23:P26,R23:R26,T23:T26,V23:V26,X23:X26,AB23:AB26,AD23:AD26,AF23:AF26,AH23:AH26,AJ23:AJ26,AL23:AL26,AN23:AN26,AP23:AP26)</f>
        <v>-125</v>
      </c>
      <c r="AY87" s="157">
        <f>COUNTIF(AY37:BB39,"&lt;0")</f>
        <v>2</v>
      </c>
      <c r="AZ87" s="37">
        <f>COUNTIF(BC37:BF39,"&lt;0")</f>
        <v>2</v>
      </c>
      <c r="BA87" s="37">
        <f>COUNTIF(BG37:BJ39,"&lt;0")</f>
        <v>0</v>
      </c>
      <c r="BB87" s="37">
        <f>COUNTIF(BK37:BN39,"&lt;0")</f>
        <v>3</v>
      </c>
      <c r="BC87" s="38">
        <f>COUNTIF(BO37:BR39,"&lt;0")</f>
        <v>2</v>
      </c>
      <c r="BD87" s="37">
        <f>COUNTIF(BU37:BX39,"&lt;0")</f>
        <v>4</v>
      </c>
      <c r="BE87" s="37">
        <f>COUNTIF(BY37:CB39,"&lt;0")</f>
        <v>0</v>
      </c>
      <c r="BF87" s="42">
        <f>COUNTIF(CC37:CF39,"&lt;0")</f>
        <v>3</v>
      </c>
      <c r="BG87" s="37">
        <f>COUNTIF(CG37:CJ39,"&lt;0")</f>
        <v>1</v>
      </c>
      <c r="BH87" s="158"/>
      <c r="BI87" s="37"/>
      <c r="BJ87" s="37"/>
      <c r="BK87" s="37"/>
      <c r="BL87" s="74"/>
      <c r="BM87" s="37"/>
      <c r="BN87" s="37"/>
      <c r="BO87" s="37"/>
      <c r="BP87" s="74"/>
      <c r="BQ87" s="37"/>
      <c r="BR87" s="37"/>
      <c r="BS87" s="37"/>
      <c r="BT87" s="37"/>
      <c r="BU87" s="37"/>
      <c r="BV87" s="74"/>
      <c r="BW87" s="37"/>
      <c r="BX87" s="37"/>
      <c r="BY87" s="37"/>
      <c r="BZ87" s="74"/>
      <c r="CA87" s="37"/>
      <c r="CB87" s="37"/>
      <c r="CC87" s="37"/>
      <c r="CD87" s="74"/>
      <c r="CE87" s="37"/>
      <c r="CF87" s="37"/>
      <c r="CG87" s="37"/>
      <c r="CH87" s="74"/>
      <c r="CI87" s="37"/>
      <c r="CJ87" s="37"/>
      <c r="CK87" s="37"/>
      <c r="CL87" s="74"/>
    </row>
    <row r="88" spans="2:90" ht="12">
      <c r="B88"/>
      <c r="C88" s="7">
        <f>-SUM(V30:V66,X30:X66)</f>
        <v>176</v>
      </c>
      <c r="D88" s="7">
        <f>-SUM(W30:W66,U30:U66)</f>
        <v>-121</v>
      </c>
      <c r="AY88" s="159">
        <f>COUNTIF(AY40:BB43,"&gt;0")</f>
        <v>1</v>
      </c>
      <c r="AZ88" s="30">
        <f>COUNTIF(BC40:BF43,"&gt;0")</f>
        <v>2</v>
      </c>
      <c r="BA88" s="30">
        <f>COUNTIF(BG40:BJ43,"&gt;0")</f>
        <v>2</v>
      </c>
      <c r="BB88" s="30">
        <f>COUNTIF(BK40:BN43,"&gt;0")</f>
        <v>2</v>
      </c>
      <c r="BC88" s="31">
        <f>COUNTIF(BO40:BR43,"&gt;0")</f>
        <v>1</v>
      </c>
      <c r="BD88" s="30">
        <f>COUNTIF(BU40:BX43,"&gt;0")</f>
        <v>1</v>
      </c>
      <c r="BE88" s="30">
        <f>COUNTIF(BY40:CB43,"&gt;0")</f>
        <v>3</v>
      </c>
      <c r="BF88" s="37">
        <f>COUNTIF(CC40:CF43,"&gt;0")</f>
        <v>1</v>
      </c>
      <c r="BG88" s="30">
        <f>COUNTIF(CG40:CJ43,"&gt;0")</f>
        <v>2</v>
      </c>
      <c r="BH88" s="160"/>
      <c r="BI88" s="37"/>
      <c r="BJ88" s="37"/>
      <c r="BK88" s="37"/>
      <c r="BL88" s="74"/>
      <c r="BM88" s="37"/>
      <c r="BN88" s="37"/>
      <c r="BO88" s="37"/>
      <c r="BP88" s="74"/>
      <c r="BQ88" s="37"/>
      <c r="BR88" s="37"/>
      <c r="BS88" s="37"/>
      <c r="BT88" s="37"/>
      <c r="BU88" s="37"/>
      <c r="BV88" s="74"/>
      <c r="BW88" s="37"/>
      <c r="BX88" s="37"/>
      <c r="BY88" s="37"/>
      <c r="BZ88" s="74"/>
      <c r="CA88" s="37"/>
      <c r="CB88" s="37"/>
      <c r="CC88" s="37"/>
      <c r="CD88" s="74"/>
      <c r="CE88" s="37"/>
      <c r="CF88" s="37"/>
      <c r="CG88" s="37"/>
      <c r="CH88" s="74"/>
      <c r="CI88" s="37"/>
      <c r="CJ88" s="37"/>
      <c r="CK88" s="37"/>
      <c r="CL88" s="74"/>
    </row>
    <row r="89" spans="2:90" ht="12">
      <c r="B89"/>
      <c r="C89" s="7">
        <f>C87+C88</f>
        <v>346</v>
      </c>
      <c r="D89" s="7">
        <f>D87+D88</f>
        <v>-246</v>
      </c>
      <c r="AY89" s="157">
        <f>COUNTIF(AY40:BB43,"&lt;0")</f>
        <v>3</v>
      </c>
      <c r="AZ89" s="37">
        <f>COUNTIF(BC40:BF43,"&lt;0")</f>
        <v>1</v>
      </c>
      <c r="BA89" s="37">
        <f>COUNTIF(BG40:BJ43,"&lt;0")</f>
        <v>2</v>
      </c>
      <c r="BB89" s="37">
        <f>COUNTIF(BK40:BN43,"&lt;0")</f>
        <v>1</v>
      </c>
      <c r="BC89" s="38">
        <f>COUNTIF(BO40:BR43,"&lt;0")</f>
        <v>5</v>
      </c>
      <c r="BD89" s="37">
        <f>COUNTIF(BU40:BX43,"&lt;0")</f>
        <v>2</v>
      </c>
      <c r="BE89" s="37">
        <f>COUNTIF(BY40:CB43,"&lt;0")</f>
        <v>3</v>
      </c>
      <c r="BF89" s="42">
        <f>COUNTIF(CC40:CF43,"&lt;0")</f>
        <v>2</v>
      </c>
      <c r="BG89" s="37">
        <f>COUNTIF(CG40:CJ43,"&lt;0")</f>
        <v>2</v>
      </c>
      <c r="BH89" s="158"/>
      <c r="BI89" s="37"/>
      <c r="BJ89" s="37"/>
      <c r="BK89" s="37"/>
      <c r="BL89" s="74"/>
      <c r="BM89" s="37"/>
      <c r="BN89" s="37"/>
      <c r="BO89" s="37"/>
      <c r="BP89" s="74"/>
      <c r="BQ89" s="37"/>
      <c r="BR89" s="37"/>
      <c r="BS89" s="37"/>
      <c r="BT89" s="37"/>
      <c r="BU89" s="37"/>
      <c r="BV89" s="74"/>
      <c r="BW89" s="37"/>
      <c r="BX89" s="37"/>
      <c r="BY89" s="37"/>
      <c r="BZ89" s="74"/>
      <c r="CA89" s="37"/>
      <c r="CB89" s="37"/>
      <c r="CC89" s="37"/>
      <c r="CD89" s="74"/>
      <c r="CE89" s="37"/>
      <c r="CF89" s="37"/>
      <c r="CG89" s="37"/>
      <c r="CH89" s="74"/>
      <c r="CI89" s="37"/>
      <c r="CJ89" s="37"/>
      <c r="CK89" s="37"/>
      <c r="CL89" s="74"/>
    </row>
    <row r="90" spans="51:90" ht="12">
      <c r="AY90" s="159">
        <f>COUNTIF(AY44:BB47,"&gt;0")</f>
        <v>1</v>
      </c>
      <c r="AZ90" s="30">
        <f>COUNTIF(BC44:BF47,"&gt;0")</f>
        <v>1</v>
      </c>
      <c r="BA90" s="30">
        <f>COUNTIF(BG44:BJ47,"&gt;0")</f>
        <v>2</v>
      </c>
      <c r="BB90" s="30">
        <f>COUNTIF(BK44:BN47,"&gt;0")</f>
        <v>1</v>
      </c>
      <c r="BC90" s="31">
        <f>COUNTIF(BO44:BR47,"&gt;0")</f>
        <v>2</v>
      </c>
      <c r="BD90" s="30">
        <f>COUNTIF(BU44:BX47,"&gt;0")</f>
        <v>1</v>
      </c>
      <c r="BE90" s="30">
        <f>COUNTIF(BY44:CB47,"&gt;0")</f>
        <v>2</v>
      </c>
      <c r="BF90" s="37">
        <f>COUNTIF(CC44:CF47,"&gt;0")</f>
        <v>0</v>
      </c>
      <c r="BG90" s="30">
        <f>COUNTIF(CG44:CJ47,"&gt;0")</f>
        <v>4</v>
      </c>
      <c r="BH90" s="160"/>
      <c r="BI90" s="37"/>
      <c r="BJ90" s="37"/>
      <c r="BK90" s="37"/>
      <c r="BL90" s="74"/>
      <c r="BM90" s="37"/>
      <c r="BN90" s="37"/>
      <c r="BO90" s="37"/>
      <c r="BP90" s="74"/>
      <c r="BQ90" s="37"/>
      <c r="BR90" s="37"/>
      <c r="BS90" s="37"/>
      <c r="BT90" s="37"/>
      <c r="BU90" s="37"/>
      <c r="BV90" s="74"/>
      <c r="BW90" s="37"/>
      <c r="BX90" s="37"/>
      <c r="BY90" s="37"/>
      <c r="BZ90" s="74"/>
      <c r="CA90" s="37"/>
      <c r="CB90" s="37"/>
      <c r="CC90" s="37"/>
      <c r="CD90" s="74"/>
      <c r="CE90" s="37"/>
      <c r="CF90" s="37"/>
      <c r="CG90" s="37"/>
      <c r="CH90" s="74"/>
      <c r="CI90" s="37"/>
      <c r="CJ90" s="37"/>
      <c r="CK90" s="37"/>
      <c r="CL90" s="74"/>
    </row>
    <row r="91" spans="2:90" ht="12">
      <c r="B91" s="7" t="s">
        <v>25</v>
      </c>
      <c r="C91" s="7">
        <f>SUM(E30:E33,I30:I33,G30:G33,K30:K33,M30:M33,O30:O33,Q30:Q33,S30:S33,U30:U33,W30:W33,AA30:AA33,AC30:AC33,AE30:AE33,AG30:AG33,AI30:AI33,AK30:AK33,AM30:AM33,AO30:AO33)</f>
        <v>141</v>
      </c>
      <c r="D91" s="7">
        <f>SUM(F30:F33,J30:J33,H30:H33,L30:L33,N30:N33,P30:P33,R30:R33,T30:T33,V30:V33,X30:X33,AB30:AB33,AD30:AD33,AF30:AF33,AH30:AH33,AJ30:AJ33,AL30:AL33,AN30:AN33,AP30:AP33)</f>
        <v>-149</v>
      </c>
      <c r="AY91" s="161">
        <f>COUNTIF(AY44:BB47,"&lt;0")</f>
        <v>3</v>
      </c>
      <c r="AZ91" s="58">
        <f>COUNTIF(BC44:BF47,"&lt;0")</f>
        <v>2</v>
      </c>
      <c r="BA91" s="58">
        <f>COUNTIF(BG44:BJ47,"&lt;0")</f>
        <v>2</v>
      </c>
      <c r="BB91" s="58">
        <f>COUNTIF(BK44:BN47,"&lt;0")</f>
        <v>1</v>
      </c>
      <c r="BC91" s="152">
        <f>COUNTIF(BO44:BR47,"&lt;0")</f>
        <v>2</v>
      </c>
      <c r="BD91" s="58">
        <f>COUNTIF(BU44:BX47,"&lt;0")</f>
        <v>2</v>
      </c>
      <c r="BE91" s="58">
        <f>COUNTIF(BY44:CB47,"&lt;0")</f>
        <v>4</v>
      </c>
      <c r="BF91" s="58">
        <f>COUNTIF(CC44:CF47,"&lt;0")</f>
        <v>4</v>
      </c>
      <c r="BG91" s="58">
        <f>COUNTIF(CG44:CJ47,"&lt;0")</f>
        <v>2</v>
      </c>
      <c r="BH91" s="162"/>
      <c r="BI91" s="37"/>
      <c r="BJ91" s="37"/>
      <c r="BK91" s="37"/>
      <c r="BL91" s="74"/>
      <c r="BM91" s="37"/>
      <c r="BN91" s="37"/>
      <c r="BO91" s="37"/>
      <c r="BP91" s="74"/>
      <c r="BQ91" s="37"/>
      <c r="BR91" s="37"/>
      <c r="BS91" s="37"/>
      <c r="BT91" s="37"/>
      <c r="BU91" s="37"/>
      <c r="BV91" s="74"/>
      <c r="BW91" s="37"/>
      <c r="BX91" s="37"/>
      <c r="BY91" s="37"/>
      <c r="BZ91" s="74"/>
      <c r="CA91" s="37"/>
      <c r="CB91" s="37"/>
      <c r="CC91" s="37"/>
      <c r="CD91" s="74"/>
      <c r="CE91" s="37"/>
      <c r="CF91" s="37"/>
      <c r="CG91" s="37"/>
      <c r="CH91" s="74"/>
      <c r="CI91" s="37"/>
      <c r="CJ91" s="37"/>
      <c r="CK91" s="37"/>
      <c r="CL91" s="74"/>
    </row>
    <row r="92" spans="2:90" ht="12">
      <c r="B92"/>
      <c r="C92" s="7">
        <f>-SUM(F7:F26,H7:H26,AB51:AB66,AD51:AD66)</f>
        <v>150</v>
      </c>
      <c r="D92" s="7">
        <f>-SUM(E7:E26,G7:G26,AA51:AA66,AC51:AC66)</f>
        <v>-119</v>
      </c>
      <c r="AY92" s="157">
        <f>COUNTIF(AY51:BB54,"&gt;0")</f>
        <v>0</v>
      </c>
      <c r="AZ92" s="37">
        <f>COUNTIF(BC51:BF54,"&gt;0")</f>
        <v>1</v>
      </c>
      <c r="BA92" s="37">
        <f>COUNTIF(BG51:BJ54,"&gt;0")</f>
        <v>1</v>
      </c>
      <c r="BB92" s="37">
        <f>COUNTIF(BK51:BN54,"&gt;0")</f>
        <v>4</v>
      </c>
      <c r="BC92" s="38">
        <f>COUNTIF(BO51:BR54,"&gt;0")</f>
        <v>0</v>
      </c>
      <c r="BD92" s="37">
        <f>COUNTIF(BU51:BX54,"&gt;0")</f>
        <v>2</v>
      </c>
      <c r="BE92" s="37">
        <f>COUNTIF(BY51:CB54,"&gt;0")</f>
        <v>3</v>
      </c>
      <c r="BF92" s="37">
        <f>COUNTIF(CC51:CF54,"&gt;0")</f>
        <v>1</v>
      </c>
      <c r="BG92" s="37">
        <f>COUNTIF(CG51:CJ54,"&gt;0")</f>
        <v>4</v>
      </c>
      <c r="BH92" s="158">
        <f>COUNTIF(CK51:CN54,"&gt;0")</f>
        <v>4</v>
      </c>
      <c r="BI92" s="37"/>
      <c r="BJ92" s="37"/>
      <c r="BK92" s="37"/>
      <c r="BL92" s="74"/>
      <c r="BM92" s="37"/>
      <c r="BN92" s="37"/>
      <c r="BO92" s="37"/>
      <c r="BP92" s="74"/>
      <c r="BQ92" s="37"/>
      <c r="BR92" s="37"/>
      <c r="BS92" s="37"/>
      <c r="BT92" s="37"/>
      <c r="BU92" s="37"/>
      <c r="BV92" s="74"/>
      <c r="BW92" s="37"/>
      <c r="BX92" s="37"/>
      <c r="BY92" s="37"/>
      <c r="BZ92" s="74"/>
      <c r="CA92" s="37"/>
      <c r="CB92" s="37"/>
      <c r="CC92" s="37"/>
      <c r="CD92" s="74"/>
      <c r="CE92" s="37"/>
      <c r="CF92" s="37"/>
      <c r="CG92" s="37"/>
      <c r="CH92" s="74"/>
      <c r="CI92" s="37"/>
      <c r="CJ92" s="37"/>
      <c r="CK92" s="37"/>
      <c r="CL92" s="74"/>
    </row>
    <row r="93" spans="2:90" ht="12">
      <c r="B93"/>
      <c r="C93" s="7">
        <f>C91+C92</f>
        <v>291</v>
      </c>
      <c r="D93" s="7">
        <f>D91+D92</f>
        <v>-268</v>
      </c>
      <c r="AY93" s="157">
        <f>COUNTIF(AY51:BB54,"&lt;0")</f>
        <v>4</v>
      </c>
      <c r="AZ93" s="37">
        <f>COUNTIF(BC51:BF54,"&lt;0")</f>
        <v>3</v>
      </c>
      <c r="BA93" s="37">
        <f>COUNTIF(BG51:BJ54,"&lt;0")</f>
        <v>2</v>
      </c>
      <c r="BB93" s="37">
        <f>COUNTIF(BK51:BN54,"&lt;0")</f>
        <v>2</v>
      </c>
      <c r="BC93" s="38">
        <f>COUNTIF(BO51:BR54,"&lt;0")</f>
        <v>2</v>
      </c>
      <c r="BD93" s="37">
        <f>COUNTIF(BU51:BX54,"&lt;0")</f>
        <v>4</v>
      </c>
      <c r="BE93" s="37">
        <f>COUNTIF(BY51:CB54,"&lt;0")</f>
        <v>1</v>
      </c>
      <c r="BF93" s="37">
        <f>COUNTIF(CC51:CF54,"&lt;0")</f>
        <v>2</v>
      </c>
      <c r="BG93" s="37">
        <f>COUNTIF(CG51:CJ54,"&lt;0")</f>
        <v>2</v>
      </c>
      <c r="BH93" s="158">
        <f>COUNTIF(CK51:CN54,"&lt;0")</f>
        <v>2</v>
      </c>
      <c r="BI93" s="37"/>
      <c r="BJ93" s="37"/>
      <c r="BK93" s="37"/>
      <c r="BL93" s="74"/>
      <c r="BM93" s="37"/>
      <c r="BN93" s="37"/>
      <c r="BO93" s="37"/>
      <c r="BP93" s="74"/>
      <c r="BQ93" s="37"/>
      <c r="BR93" s="37"/>
      <c r="BS93" s="37"/>
      <c r="BT93" s="37"/>
      <c r="BU93" s="37"/>
      <c r="BV93" s="74"/>
      <c r="BW93" s="37"/>
      <c r="BX93" s="37"/>
      <c r="BY93" s="37"/>
      <c r="BZ93" s="74"/>
      <c r="CA93" s="37"/>
      <c r="CB93" s="37"/>
      <c r="CC93" s="37"/>
      <c r="CD93" s="74"/>
      <c r="CE93" s="37"/>
      <c r="CF93" s="37"/>
      <c r="CG93" s="37"/>
      <c r="CH93" s="74"/>
      <c r="CI93" s="37"/>
      <c r="CJ93" s="37"/>
      <c r="CK93" s="37"/>
      <c r="CL93" s="74"/>
    </row>
    <row r="94" spans="2:90" ht="12">
      <c r="B94" s="7" t="s">
        <v>10</v>
      </c>
      <c r="C94" s="7">
        <f>SUM(E34:E36,I34:I36,G34:G36,K34:K36,M34:M36,O34:O36,Q34:Q36,S34:S36,U34:U36,W34:W36,AA34:AA36,AC34:AC36,AE34:AE36,AG34:AG36,AI34:AI36,AK34:AK36,AM34:AM36,AO34:AO36)</f>
        <v>146</v>
      </c>
      <c r="D94" s="7">
        <f>SUM(F34:F36,J34:J36,H34:H36,L34:L36,N34:N36,P34:P36,R34:R36,T34:T36,V34:V36,X34:X36,AB34:AB36,AD34:AD36,AF34:AF36,AH34:AH36,AJ34:AJ36,AL34:AL36,AN34:AN36,AP34:AP36)</f>
        <v>-179</v>
      </c>
      <c r="AY94" s="159">
        <f>COUNTIF(AY55:BB58,"&gt;0")</f>
        <v>2</v>
      </c>
      <c r="AZ94" s="30">
        <f>COUNTIF(BC55:BF58,"&gt;0")</f>
        <v>3</v>
      </c>
      <c r="BA94" s="30">
        <f>COUNTIF(BG55:BJ58,"&gt;0")</f>
        <v>1</v>
      </c>
      <c r="BB94" s="30">
        <f>COUNTIF(BK55:BN58,"&gt;0")</f>
        <v>0</v>
      </c>
      <c r="BC94" s="31">
        <f>COUNTIF(BO55:BR58,"&gt;0")</f>
        <v>2</v>
      </c>
      <c r="BD94" s="30">
        <f>COUNTIF(BU55:BX58,"&gt;0")</f>
        <v>1</v>
      </c>
      <c r="BE94" s="30">
        <f>COUNTIF(BY55:CB58,"&gt;0")</f>
        <v>2</v>
      </c>
      <c r="BF94" s="30">
        <f>COUNTIF(CC55:CF58,"&gt;0")</f>
        <v>2</v>
      </c>
      <c r="BG94" s="30">
        <f>COUNTIF(CG55:CJ58,"&gt;0")</f>
        <v>1</v>
      </c>
      <c r="BH94" s="160">
        <f>COUNTIF(CK55:CN58,"&gt;0")</f>
        <v>3</v>
      </c>
      <c r="BI94" s="37"/>
      <c r="BJ94" s="37"/>
      <c r="BK94" s="37"/>
      <c r="BL94" s="74"/>
      <c r="BM94" s="37"/>
      <c r="BN94" s="37"/>
      <c r="BO94" s="37"/>
      <c r="BP94" s="74"/>
      <c r="BQ94" s="37"/>
      <c r="BR94" s="37"/>
      <c r="BS94" s="37"/>
      <c r="BT94" s="37"/>
      <c r="BU94" s="37"/>
      <c r="BV94" s="74"/>
      <c r="BW94" s="37"/>
      <c r="BX94" s="37"/>
      <c r="BY94" s="37"/>
      <c r="BZ94" s="74"/>
      <c r="CA94" s="37"/>
      <c r="CB94" s="37"/>
      <c r="CC94" s="37"/>
      <c r="CD94" s="74"/>
      <c r="CE94" s="37"/>
      <c r="CF94" s="37"/>
      <c r="CG94" s="37"/>
      <c r="CH94" s="74"/>
      <c r="CI94" s="37"/>
      <c r="CJ94" s="37"/>
      <c r="CK94" s="37"/>
      <c r="CL94" s="74"/>
    </row>
    <row r="95" spans="2:90" ht="12">
      <c r="B95"/>
      <c r="C95" s="7">
        <f>-SUM(J7:J26,L7:L26,AF51:AF66,AH51:AH66)</f>
        <v>153</v>
      </c>
      <c r="D95" s="95">
        <f>-SUM(I7:I26,K7:K26,AE51:AE66,AG51:AG66)</f>
        <v>-157</v>
      </c>
      <c r="AY95" s="157">
        <f>COUNTIF(AY55:BB58,"&lt;0")</f>
        <v>3</v>
      </c>
      <c r="AZ95" s="37">
        <f>COUNTIF(BC55:BF58,"&lt;0")</f>
        <v>0</v>
      </c>
      <c r="BA95" s="37">
        <f>COUNTIF(BG55:BJ58,"&lt;0")</f>
        <v>6</v>
      </c>
      <c r="BB95" s="37">
        <f>COUNTIF(BK55:BN58,"&lt;0")</f>
        <v>3</v>
      </c>
      <c r="BC95" s="38">
        <f>COUNTIF(BO55:BR58,"&lt;0")</f>
        <v>1</v>
      </c>
      <c r="BD95" s="37">
        <f>COUNTIF(BU55:BX58,"&lt;0")</f>
        <v>2</v>
      </c>
      <c r="BE95" s="37">
        <f>COUNTIF(BY55:CB58,"&lt;0")</f>
        <v>4</v>
      </c>
      <c r="BF95" s="37">
        <f>COUNTIF(CC55:CF58,"&lt;0")</f>
        <v>4</v>
      </c>
      <c r="BG95" s="37">
        <f>COUNTIF(CG55:CJ58,"&lt;0")</f>
        <v>2</v>
      </c>
      <c r="BH95" s="158">
        <f>COUNTIF(CK55:CN58,"&lt;0")</f>
        <v>1</v>
      </c>
      <c r="BI95" s="37"/>
      <c r="BJ95" s="37"/>
      <c r="BK95" s="37"/>
      <c r="BL95" s="74"/>
      <c r="BM95" s="37"/>
      <c r="BN95" s="37"/>
      <c r="BO95" s="37"/>
      <c r="BP95" s="74"/>
      <c r="BQ95" s="37"/>
      <c r="BR95" s="37"/>
      <c r="BS95" s="37"/>
      <c r="BT95" s="37"/>
      <c r="BU95" s="37"/>
      <c r="BV95" s="74"/>
      <c r="BW95" s="37"/>
      <c r="BX95" s="37"/>
      <c r="BY95" s="37"/>
      <c r="BZ95" s="74"/>
      <c r="CA95" s="37"/>
      <c r="CB95" s="37"/>
      <c r="CC95" s="37"/>
      <c r="CD95" s="74"/>
      <c r="CE95" s="37"/>
      <c r="CF95" s="37"/>
      <c r="CG95" s="37"/>
      <c r="CH95" s="74"/>
      <c r="CI95" s="37"/>
      <c r="CJ95" s="37"/>
      <c r="CK95" s="37"/>
      <c r="CL95" s="74"/>
    </row>
    <row r="96" spans="2:90" ht="12">
      <c r="B96"/>
      <c r="C96" s="7">
        <f>C94+C95</f>
        <v>299</v>
      </c>
      <c r="D96" s="7">
        <f>D94+D95</f>
        <v>-336</v>
      </c>
      <c r="AY96" s="159">
        <f>COUNTIF(AY59:BB62,"&gt;0")</f>
        <v>0</v>
      </c>
      <c r="AZ96" s="30">
        <f>COUNTIF(BC59:BF62,"&gt;0")</f>
        <v>2</v>
      </c>
      <c r="BA96" s="30">
        <f>COUNTIF(BG59:BJ62,"&gt;0")</f>
        <v>4</v>
      </c>
      <c r="BB96" s="30">
        <f>COUNTIF(BK59:BN62,"&gt;0")</f>
        <v>2</v>
      </c>
      <c r="BC96" s="31">
        <f>COUNTIF(BO59:BR62,"&gt;0")</f>
        <v>0</v>
      </c>
      <c r="BD96" s="30">
        <f>COUNTIF(BU59:BX62,"&gt;0")</f>
        <v>0</v>
      </c>
      <c r="BE96" s="30">
        <f>COUNTIF(BY59:CB62,"&gt;0")</f>
        <v>2</v>
      </c>
      <c r="BF96" s="30">
        <f>COUNTIF(CC59:CF62,"&gt;0")</f>
        <v>2</v>
      </c>
      <c r="BG96" s="30">
        <f>COUNTIF(CG59:CJ62,"&gt;0")</f>
        <v>2</v>
      </c>
      <c r="BH96" s="160">
        <f>COUNTIF(CK59:CN62,"&gt;0")</f>
        <v>3</v>
      </c>
      <c r="BI96" s="37"/>
      <c r="BJ96" s="37"/>
      <c r="BK96" s="37"/>
      <c r="BL96" s="74"/>
      <c r="BM96" s="37"/>
      <c r="BN96" s="37"/>
      <c r="BO96" s="37"/>
      <c r="BP96" s="74"/>
      <c r="BQ96" s="37"/>
      <c r="BR96" s="37"/>
      <c r="BS96" s="37"/>
      <c r="BT96" s="37"/>
      <c r="BU96" s="37"/>
      <c r="BV96" s="74"/>
      <c r="BW96" s="37"/>
      <c r="BX96" s="37"/>
      <c r="BY96" s="37"/>
      <c r="BZ96" s="74"/>
      <c r="CA96" s="37"/>
      <c r="CB96" s="37"/>
      <c r="CC96" s="37"/>
      <c r="CD96" s="74"/>
      <c r="CE96" s="37"/>
      <c r="CF96" s="37"/>
      <c r="CG96" s="37"/>
      <c r="CH96" s="74"/>
      <c r="CI96" s="37"/>
      <c r="CJ96" s="37"/>
      <c r="CK96" s="37"/>
      <c r="CL96" s="74"/>
    </row>
    <row r="97" spans="2:90" ht="12">
      <c r="B97" s="7" t="s">
        <v>87</v>
      </c>
      <c r="C97" s="7">
        <f>SUM(E37:E39,I37:I39,G37:G39,K37:K39,M37:M39,O37:O39,Q37:Q39,S37:S39,U37:U39,W37:W39,AA37:AA39,AC37:AC39,AE37:AE39,AG37:AG39,AI37:AI39,AK37:AK39,AM37:AM39,AO37:AO39)</f>
        <v>144</v>
      </c>
      <c r="D97" s="7">
        <f>SUM(F37:F39,J37:J39,H37:H39,L37:L39,N37:N39,P37:P39,R37:R39,T37:T39,V37:V39,X37:X39,AB37:AB39,AD37:AD39,AF37:AF39,AH37:AH39,AJ37:AJ39,AL37:AL39,AN37:AN39,AP37:AP39)</f>
        <v>-144</v>
      </c>
      <c r="AY97" s="157">
        <f>COUNTIF(AY59:BB62,"&lt;0")</f>
        <v>3</v>
      </c>
      <c r="AZ97" s="37">
        <f>COUNTIF(BC59:BF62,"&lt;0")</f>
        <v>5</v>
      </c>
      <c r="BA97" s="37">
        <f>COUNTIF(BG59:BJ62,"&lt;0")</f>
        <v>3</v>
      </c>
      <c r="BB97" s="37">
        <f>COUNTIF(BK59:BN62,"&lt;0")</f>
        <v>2</v>
      </c>
      <c r="BC97" s="38">
        <f>COUNTIF(BO59:BR62,"&lt;0")</f>
        <v>3</v>
      </c>
      <c r="BD97" s="37">
        <f>COUNTIF(BU59:BX62,"&lt;0")</f>
        <v>6</v>
      </c>
      <c r="BE97" s="37">
        <f>COUNTIF(BY59:CB62,"&lt;0")</f>
        <v>1</v>
      </c>
      <c r="BF97" s="37">
        <f>COUNTIF(CC59:CF62,"&lt;0")</f>
        <v>1</v>
      </c>
      <c r="BG97" s="37">
        <f>COUNTIF(CG59:CJ62,"&lt;0")</f>
        <v>1</v>
      </c>
      <c r="BH97" s="158">
        <f>COUNTIF(CK59:CN62,"&lt;0")</f>
        <v>2</v>
      </c>
      <c r="BI97" s="37"/>
      <c r="BJ97" s="37"/>
      <c r="BK97" s="37"/>
      <c r="BL97" s="74"/>
      <c r="BM97" s="37"/>
      <c r="BN97" s="37"/>
      <c r="BO97" s="37"/>
      <c r="BP97" s="74"/>
      <c r="BQ97" s="37"/>
      <c r="BR97" s="37"/>
      <c r="BS97" s="37"/>
      <c r="BT97" s="37"/>
      <c r="BU97" s="37"/>
      <c r="BV97" s="74"/>
      <c r="BW97" s="37"/>
      <c r="BX97" s="37"/>
      <c r="BY97" s="37"/>
      <c r="BZ97" s="74"/>
      <c r="CA97" s="37"/>
      <c r="CB97" s="37"/>
      <c r="CC97" s="37"/>
      <c r="CD97" s="74"/>
      <c r="CE97" s="37"/>
      <c r="CF97" s="37"/>
      <c r="CG97" s="37"/>
      <c r="CH97" s="74"/>
      <c r="CI97" s="37"/>
      <c r="CJ97" s="37"/>
      <c r="CK97" s="37"/>
      <c r="CL97" s="74"/>
    </row>
    <row r="98" spans="2:90" ht="12">
      <c r="B98"/>
      <c r="C98" s="7">
        <f>-SUM(N7:N26,P7:P26,AJ51:AJ66,AL51:AL66)</f>
        <v>179</v>
      </c>
      <c r="D98" s="95">
        <f>-SUM(M7:M26,O7:O26,AI51:AI66,AK51:AK66)</f>
        <v>-151</v>
      </c>
      <c r="AY98" s="159">
        <f>COUNTIF(AY63:BB66,"&gt;0")</f>
        <v>3</v>
      </c>
      <c r="AZ98" s="30">
        <f>COUNTIF(BC63:BF66,"&gt;0")</f>
        <v>1</v>
      </c>
      <c r="BA98" s="30">
        <f>COUNTIF(BG63:BJ66,"&gt;0")</f>
        <v>1</v>
      </c>
      <c r="BB98" s="30">
        <f>COUNTIF(BK63:BN66,"&gt;0")</f>
        <v>3</v>
      </c>
      <c r="BC98" s="31">
        <f>COUNTIF(BO63:BR66,"&gt;0")</f>
        <v>2</v>
      </c>
      <c r="BD98" s="30">
        <f>COUNTIF(BU63:BX66,"&gt;0")</f>
        <v>0</v>
      </c>
      <c r="BE98" s="30">
        <f>COUNTIF(BY63:CB66,"&gt;0")</f>
        <v>1</v>
      </c>
      <c r="BF98" s="30">
        <f>COUNTIF(CC63:CF66,"&gt;0")</f>
        <v>0</v>
      </c>
      <c r="BG98" s="30">
        <f>COUNTIF(CG63:CJ66,"&gt;0")</f>
        <v>2</v>
      </c>
      <c r="BH98" s="160">
        <f>COUNTIF(CK63:CN66,"&gt;0")</f>
        <v>2</v>
      </c>
      <c r="BI98" s="37"/>
      <c r="BJ98" s="37"/>
      <c r="BK98" s="37"/>
      <c r="BL98" s="74"/>
      <c r="BM98" s="37"/>
      <c r="BN98" s="37"/>
      <c r="BO98" s="37"/>
      <c r="BP98" s="74"/>
      <c r="BQ98" s="37"/>
      <c r="BR98" s="37"/>
      <c r="BS98" s="37"/>
      <c r="BT98" s="37"/>
      <c r="BU98" s="37"/>
      <c r="BV98" s="74"/>
      <c r="BW98" s="37"/>
      <c r="BX98" s="37"/>
      <c r="BY98" s="37"/>
      <c r="BZ98" s="74"/>
      <c r="CA98" s="37"/>
      <c r="CB98" s="37"/>
      <c r="CC98" s="37"/>
      <c r="CD98" s="74"/>
      <c r="CE98" s="37"/>
      <c r="CF98" s="37"/>
      <c r="CG98" s="37"/>
      <c r="CH98" s="74"/>
      <c r="CI98" s="37"/>
      <c r="CJ98" s="37"/>
      <c r="CK98" s="37"/>
      <c r="CL98" s="74"/>
    </row>
    <row r="99" spans="2:90" ht="12">
      <c r="B99"/>
      <c r="C99" s="7">
        <f>C97+C98</f>
        <v>323</v>
      </c>
      <c r="D99" s="7">
        <f>D97+D98</f>
        <v>-295</v>
      </c>
      <c r="AY99" s="161">
        <f>COUNTIF(AY63:BB66,"&lt;0")</f>
        <v>3</v>
      </c>
      <c r="AZ99" s="58">
        <f>COUNTIF(BC63:BF66,"&lt;0")</f>
        <v>2</v>
      </c>
      <c r="BA99" s="58">
        <f>COUNTIF(BG63:BJ66,"&lt;0")</f>
        <v>2</v>
      </c>
      <c r="BB99" s="58">
        <f>COUNTIF(BK63:BN66,"&lt;0")</f>
        <v>3</v>
      </c>
      <c r="BC99" s="152">
        <f>COUNTIF(BO63:BR66,"&lt;0")</f>
        <v>4</v>
      </c>
      <c r="BD99" s="58">
        <f>COUNTIF(BU63:BX66,"&lt;0")</f>
        <v>3</v>
      </c>
      <c r="BE99" s="58">
        <f>COUNTIF(BY63:CB66,"&lt;0")</f>
        <v>2</v>
      </c>
      <c r="BF99" s="58">
        <f>COUNTIF(CC63:CF66,"&lt;0")</f>
        <v>7</v>
      </c>
      <c r="BG99" s="58">
        <f>COUNTIF(CG63:CJ66,"&lt;0")</f>
        <v>1</v>
      </c>
      <c r="BH99" s="162">
        <f>COUNTIF(CK63:CN66,"&lt;0")</f>
        <v>1</v>
      </c>
      <c r="BI99" s="37"/>
      <c r="BJ99" s="37"/>
      <c r="BK99" s="37"/>
      <c r="BL99" s="74"/>
      <c r="BM99" s="37"/>
      <c r="BN99" s="37"/>
      <c r="BO99" s="37"/>
      <c r="BP99" s="74"/>
      <c r="BQ99" s="37"/>
      <c r="BR99" s="37"/>
      <c r="BS99" s="37"/>
      <c r="BT99" s="37"/>
      <c r="BU99" s="37"/>
      <c r="BV99" s="74"/>
      <c r="BW99" s="37"/>
      <c r="BX99" s="37"/>
      <c r="BY99" s="37"/>
      <c r="BZ99" s="74"/>
      <c r="CA99" s="37"/>
      <c r="CB99" s="37"/>
      <c r="CC99" s="37"/>
      <c r="CD99" s="74"/>
      <c r="CE99" s="37"/>
      <c r="CF99" s="37"/>
      <c r="CG99" s="37"/>
      <c r="CH99" s="74"/>
      <c r="CI99" s="37"/>
      <c r="CJ99" s="37"/>
      <c r="CK99" s="37"/>
      <c r="CL99" s="74"/>
    </row>
    <row r="100" spans="61:90" ht="12">
      <c r="BI100" s="37"/>
      <c r="BJ100" s="74"/>
      <c r="BK100" s="37"/>
      <c r="BL100" s="74"/>
      <c r="BM100" s="37"/>
      <c r="BN100" s="74"/>
      <c r="BO100" s="37"/>
      <c r="BP100" s="74"/>
      <c r="BQ100" s="37"/>
      <c r="BR100" s="74"/>
      <c r="BS100" s="37"/>
      <c r="BT100" s="74"/>
      <c r="BU100" s="37"/>
      <c r="BV100" s="74"/>
      <c r="BW100" s="37"/>
      <c r="BX100" s="37"/>
      <c r="BY100" s="37"/>
      <c r="BZ100" s="37"/>
      <c r="CA100" s="37"/>
      <c r="CB100" s="74"/>
      <c r="CC100" s="37"/>
      <c r="CD100" s="74"/>
      <c r="CE100" s="37"/>
      <c r="CF100" s="74"/>
      <c r="CG100" s="37"/>
      <c r="CH100" s="74"/>
      <c r="CI100" s="37"/>
      <c r="CJ100" s="74"/>
      <c r="CK100" s="37"/>
      <c r="CL100" s="74"/>
    </row>
    <row r="101" spans="2:90" ht="12">
      <c r="B101" s="7" t="s">
        <v>8</v>
      </c>
      <c r="C101" s="7">
        <f>SUM(E40:E43,I40:I43,G40:G43,K40:K43,M40:M43,O40:O43,Q40:Q43,S40:S43,U40:U43,W40:W43,AA40:AA43,AC40:AC43,AE40:AE43,AG40:AG43,AI40:AI43,AK40:AK43,AM40:AM43,AO40:AO43)</f>
        <v>136</v>
      </c>
      <c r="D101" s="7">
        <f>SUM(F40:F43,J40:J43,H40:H43,L40:L43,N40:N43,P40:P43,R40:R43,T40:T43,V40:V43,X40:X43,AB40:AB43,AD40:AD43,AF40:AF43,AH40:AH43,AJ40:AJ43,AL40:AL43,AN40:AN43,AP40:AP43)</f>
        <v>-172</v>
      </c>
      <c r="BI101" s="37"/>
      <c r="BJ101" s="74"/>
      <c r="BK101" s="37"/>
      <c r="BL101" s="74"/>
      <c r="BM101" s="37"/>
      <c r="BN101" s="74"/>
      <c r="BO101" s="37"/>
      <c r="BP101" s="74"/>
      <c r="BQ101" s="37"/>
      <c r="BR101" s="74"/>
      <c r="BS101" s="37"/>
      <c r="BT101" s="74"/>
      <c r="BU101" s="37"/>
      <c r="BV101" s="74"/>
      <c r="BW101" s="37"/>
      <c r="BX101" s="37"/>
      <c r="BY101" s="37"/>
      <c r="BZ101" s="37"/>
      <c r="CA101" s="37"/>
      <c r="CB101" s="74"/>
      <c r="CC101" s="37"/>
      <c r="CD101" s="74"/>
      <c r="CE101" s="37"/>
      <c r="CF101" s="74"/>
      <c r="CG101" s="37"/>
      <c r="CH101" s="74"/>
      <c r="CI101" s="37"/>
      <c r="CJ101" s="74"/>
      <c r="CK101" s="37"/>
      <c r="CL101" s="74"/>
    </row>
    <row r="102" spans="2:4" ht="12">
      <c r="B102"/>
      <c r="C102" s="7">
        <f>-SUM(R7:R26,T7:T26,AN51:AN66,AP51:AP66)</f>
        <v>117</v>
      </c>
      <c r="D102" s="7">
        <f>-SUM(Q7:Q26,S7:S26,AM51:AM66,AO51:AO66)</f>
        <v>-151</v>
      </c>
    </row>
    <row r="103" spans="2:4" ht="12">
      <c r="B103"/>
      <c r="C103" s="7">
        <f>C101+C102</f>
        <v>253</v>
      </c>
      <c r="D103" s="7">
        <f>D101+D102</f>
        <v>-323</v>
      </c>
    </row>
    <row r="105" spans="2:4" ht="12">
      <c r="B105" s="7" t="s">
        <v>133</v>
      </c>
      <c r="C105" s="7">
        <f>SUM(E44:E47,I44:I47,G44:G47,K44:K47,M44:M47,O44:O47,Q44:Q47,S44:S47,U44:U47,W44:W47,AA44:AA47,AC44:AC47,AE44:AE47,AG44:AG47,AI44:AI47,AK44:AK47,AM44:AM47,AO44:AO47)</f>
        <v>116</v>
      </c>
      <c r="D105" s="7">
        <f>SUM(F44:F47,J44:J47,H44:H47,L44:L47,N44:N47,P44:P47,R44:R47,T44:T47,V44:V47,X44:X47,AB44:AB47,AD44:AD47,AF44:AF47,AH44:AH47,AJ44:AJ47,AL44:AL47,AN44:AN47,AP44:AP47)</f>
        <v>-171</v>
      </c>
    </row>
    <row r="106" spans="2:4" ht="12">
      <c r="B106"/>
      <c r="C106" s="7">
        <f>-SUM(V7:V26,X7:X26,AR51:AR66,AT51:AT66)</f>
        <v>146</v>
      </c>
      <c r="D106" s="95">
        <f>-SUM(U7:U26,W7:W26,AQ51:AQ66,AS51:AS66)</f>
        <v>-167</v>
      </c>
    </row>
    <row r="107" spans="2:4" ht="12">
      <c r="B107"/>
      <c r="C107" s="7">
        <f>C105+C106</f>
        <v>262</v>
      </c>
      <c r="D107" s="7">
        <f>D105+D106</f>
        <v>-338</v>
      </c>
    </row>
    <row r="109" spans="2:4" ht="12">
      <c r="B109" s="7" t="s">
        <v>47</v>
      </c>
      <c r="C109" s="7">
        <f>SUM(E51:E54,I51:I54,G51:G54,K51:K54,M51:M54,O51:O54,Q51:Q54,S51:S54,U51:U54,W51:W54,AA51:AA54,AC51:AC54,AE51:AE54,AG51:AG54,AI51:AI54,AK51:AK54,AM51:AM54,AO51:AO54,AQ51:AQ54,AS51:AS54)</f>
        <v>174</v>
      </c>
      <c r="D109" s="7">
        <f>SUM(F51:F54,J51:J54,H51:H54,L51:L54,N51:N54,P51:P54,R51:R54,T51:T54,V51:V54,X51:X54,AB51:AB54,AD51:AD54,AF51:AF54,AH51:AH54,AJ51:AJ54,AL51:AL54,AN51:AN54,AP51:AP54,AR51:AR54,AT51:AT54)</f>
        <v>-205</v>
      </c>
    </row>
    <row r="110" spans="2:4" ht="12">
      <c r="B110"/>
      <c r="C110" s="7">
        <f>-SUM(AB7:AB47,AD7:AD47)</f>
        <v>168</v>
      </c>
      <c r="D110" s="7">
        <f>-SUM(AA7:AA47,AC7:AC47)</f>
        <v>-142</v>
      </c>
    </row>
    <row r="111" spans="2:4" ht="12">
      <c r="B111"/>
      <c r="C111" s="7">
        <f>C109+C110</f>
        <v>342</v>
      </c>
      <c r="D111" s="7">
        <f>D109+D110</f>
        <v>-347</v>
      </c>
    </row>
    <row r="112" spans="2:4" ht="12">
      <c r="B112"/>
      <c r="C112"/>
      <c r="D112"/>
    </row>
    <row r="113" spans="2:4" ht="12">
      <c r="B113" s="7" t="s">
        <v>134</v>
      </c>
      <c r="C113" s="7">
        <f>SUM(E55:E58,I55:I58,G55:G58,K55:K58,M55:M58,O55:O58,Q55:Q58,S55:S58,U55:U58,W55:W58,AA55:AA58,AC55:AC58,AE55:AE58,AG55:AG58,AI55:AI58,AK55:AK58,AM55:AM58,AO55:AO58,AQ55:AQ58,AS55:AS58)</f>
        <v>185</v>
      </c>
      <c r="D113" s="7">
        <f>SUM(F55:F58,J55:J58,H55:H58,L55:L58,N55:N58,P55:P58,R55:R58,T55:T58,V55:V58,X55:X58,AB55:AB58,AD55:AD58,AF55:AF58,AH55:AH58,AJ55:AJ58,AL55:AL58,AN55:AN58,AP55:AP58,AR55:AR58,AT55:AT58)</f>
        <v>-208</v>
      </c>
    </row>
    <row r="114" spans="2:4" ht="12">
      <c r="B114"/>
      <c r="C114" s="7">
        <f>-SUM(AF7:AF47,AH7:AH47)</f>
        <v>150</v>
      </c>
      <c r="D114" s="7">
        <f>-SUM(AE7:AE47,AG7:AG47)</f>
        <v>-182</v>
      </c>
    </row>
    <row r="115" spans="2:4" ht="12">
      <c r="B115"/>
      <c r="C115" s="7">
        <f>C113+C114</f>
        <v>335</v>
      </c>
      <c r="D115" s="7">
        <f>D113+D114</f>
        <v>-390</v>
      </c>
    </row>
    <row r="117" spans="2:4" ht="12">
      <c r="B117" s="7" t="s">
        <v>58</v>
      </c>
      <c r="C117" s="7">
        <f>SUM(E59:E62,I59:I62,G59:G62,K59:K62,M59:M62,O59:O62,Q59:Q62,S59:S62,U59:U62,W59:W62,AA59:AA62,AC59:AC62,AE59:AE62,AG59:AG62,AI59:AI62,AK59:AK62,AM59:AM62,AO59:AO62,AQ59:AQ62,AS59:AS62)</f>
        <v>194</v>
      </c>
      <c r="D117" s="7">
        <f>SUM(F59:F62,J59:J62,H59:H62,L59:L62,N59:N62,P59:P62,R59:R62,T59:T62,V59:V62,X59:X62,AB59:AB62,AD59:AD62,AF59:AF62,AH59:AH62,AJ59:AJ62,AL59:AL62,AN59:AN62,AP59:AP62,AR59:AR62,AT59:AT62)</f>
        <v>-223</v>
      </c>
    </row>
    <row r="118" spans="2:4" ht="12">
      <c r="B118"/>
      <c r="C118" s="7">
        <f>-SUM(AJ7:AJ47,AL7:AL47)</f>
        <v>234</v>
      </c>
      <c r="D118" s="7">
        <f>-SUM(AI7:AI47,AK7:AK47)</f>
        <v>-204</v>
      </c>
    </row>
    <row r="119" spans="2:4" ht="12">
      <c r="B119"/>
      <c r="C119" s="7">
        <f>C117+C118</f>
        <v>428</v>
      </c>
      <c r="D119" s="7">
        <f>D117+D118</f>
        <v>-427</v>
      </c>
    </row>
    <row r="121" spans="2:4" ht="12">
      <c r="B121" s="7" t="s">
        <v>50</v>
      </c>
      <c r="C121" s="7">
        <f>SUM(E63:E66,I63:I66,G63:G66,K63:K66,M63:M66,O63:O66,Q63:Q66,S63:S66,U63:U66,W63:W66,AA63:AA66,AC63:AC66,AE63:AE66,AG63:AG66,AI63:AI66,AK63:AK66,AM63:AM66,AO63:AO66,AQ63:AQ66,AS63:AS66)</f>
        <v>148</v>
      </c>
      <c r="D121" s="7">
        <f>SUM(F63:F66,J63:J66,H63:H66,L63:L66,N63:N66,P63:P66,R63:R66,T63:T66,V63:V66,X63:X66,AB63:AB66,AD63:AD66,AF63:AF66,AH63:AH66,AJ63:AJ66,AL63:AL66,AN63:AN66,AP63:AP66,AR63:AR66,AT63:AT66)</f>
        <v>-193</v>
      </c>
    </row>
    <row r="122" spans="2:4" ht="12">
      <c r="B122"/>
      <c r="C122" s="7">
        <f>-SUM(AN7:AN47,AP7:AP47)</f>
        <v>139</v>
      </c>
      <c r="D122" s="7">
        <f>-SUM(AM7:AM47,AO7:AO47)</f>
        <v>-155</v>
      </c>
    </row>
    <row r="123" spans="2:4" ht="12">
      <c r="B123"/>
      <c r="C123" s="7">
        <f>C121+C122</f>
        <v>287</v>
      </c>
      <c r="D123" s="7">
        <f>D121+D122</f>
        <v>-348</v>
      </c>
    </row>
  </sheetData>
  <conditionalFormatting sqref="E7:E26 E30:E47 E51:E66 G7:G26 G30:G47 G51:G66 I7:I26 I30:I47 I51:I66 K7:K26 K30:K47 K51:K66 M7:M26 M30:M47 M51:M66 O7:O26 O30:O47 O51:O66 Q7:Q26 Q30:Q47 Q51:Q66 S7:S26 S30:S47 S51:S66 U7:U26 U30:U47 U51:U66 W7:W26 W30:W47 W51:W66 Y26 AA7:AA26 AA30:AA47 AA51:AA66 AC7:AC26 AC30:AC47 AC51:AC66 AE7:AE26 AE30:AE47 AE51:AE66 AG7:AG26 AG30:AG47 AG51:AG66 AI7:AI26 AI30:AI47 AI51:AI66 AK7:AK26 AK30:AK47 AK51:AK66 AM7:AM26 AM30:AM47 AM51:AM66 AO7:AO26 AO30:AO47 AO51:AO66 AQ51:AQ66 AS51:AS66">
    <cfRule type="cellIs" priority="1" dxfId="0" operator="greaterThan" stopIfTrue="1">
      <formula>-F7</formula>
    </cfRule>
  </conditionalFormatting>
  <conditionalFormatting sqref="F7:F26 F30:F47 F51:F66 H7:H26 H30:H47 H51:H66 J7:J26 J30:J47 J51:J66 L7:L26 L30:L47 L51:L66 N7:N26 N30:N47 N51:N66 P7:P26 P30:P47 P51:P66 R7:R26 R30:R47 R51:R66 T7:T26 T30:T47 T51:T66 V7:V26 V30:V47 V51:V66 X7:X26 X30:X47 X51:X66 Z26 AB7:AB26 AB30:AB47 AB51:AB66 AD7:AD26 AD30:AD47 AD51:AD66 AF7:AF26 AF30:AF47 AF51:AF66 AH7:AH26 AH30:AH47 AH51:AH66 AJ7:AJ26 AJ30:AJ47 AJ51:AJ66 AL7:AL26 AL30:AL47 AL51:AL66 AN7:AN26 AN30:AN47 AN51:AN66 AP7:AP26 AP30:AP47 AP51:AP66 AR51:AR66 AT51:AT66">
    <cfRule type="cellIs" priority="2" dxfId="0" operator="greaterThan" stopIfTrue="1">
      <formula>-E7</formula>
    </cfRule>
  </conditionalFormatting>
  <printOptions/>
  <pageMargins left="0.12986111111111112" right="0.2798611111111111" top="0.30972222222222223" bottom="0.2902777777777778" header="0.5118055555555556" footer="0.5118055555555556"/>
  <pageSetup fitToHeight="2" fitToWidth="2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17"/>
  <sheetViews>
    <sheetView workbookViewId="0" topLeftCell="A28">
      <selection activeCell="AD58" sqref="AD58"/>
    </sheetView>
  </sheetViews>
  <sheetFormatPr defaultColWidth="3.421875" defaultRowHeight="12.75"/>
  <cols>
    <col min="1" max="1" width="1.7109375" style="6" customWidth="1"/>
    <col min="2" max="2" width="11.57421875" style="7" customWidth="1"/>
    <col min="3" max="5" width="2.7109375" style="7" customWidth="1"/>
    <col min="6" max="6" width="3.57421875" style="7" customWidth="1"/>
    <col min="7" max="7" width="2.7109375" style="8" customWidth="1"/>
    <col min="8" max="8" width="2.7109375" style="9" customWidth="1"/>
    <col min="9" max="9" width="2.7109375" style="10" customWidth="1"/>
    <col min="10" max="10" width="3.57421875" style="9" customWidth="1"/>
    <col min="11" max="11" width="2.7109375" style="10" customWidth="1"/>
    <col min="12" max="12" width="2.7109375" style="75" customWidth="1"/>
    <col min="13" max="13" width="2.7109375" style="10" customWidth="1"/>
    <col min="14" max="14" width="3.57421875" style="9" customWidth="1"/>
    <col min="15" max="15" width="2.7109375" style="10" customWidth="1"/>
    <col min="16" max="16" width="2.7109375" style="9" customWidth="1"/>
    <col min="17" max="17" width="2.7109375" style="10" customWidth="1"/>
    <col min="18" max="18" width="3.57421875" style="75" customWidth="1"/>
    <col min="19" max="19" width="2.7109375" style="10" customWidth="1"/>
    <col min="20" max="20" width="2.7109375" style="9" customWidth="1"/>
    <col min="21" max="21" width="2.7109375" style="10" customWidth="1"/>
    <col min="22" max="22" width="3.57421875" style="9" customWidth="1"/>
    <col min="23" max="23" width="2.7109375" style="10" customWidth="1"/>
    <col min="24" max="24" width="2.7109375" style="75" customWidth="1"/>
    <col min="25" max="25" width="2.7109375" style="10" customWidth="1"/>
    <col min="26" max="26" width="2.7109375" style="9" customWidth="1"/>
    <col min="27" max="27" width="2.7109375" style="10" customWidth="1"/>
    <col min="28" max="28" width="2.7109375" style="9" customWidth="1"/>
    <col min="29" max="29" width="2.7109375" style="10" customWidth="1"/>
    <col min="30" max="30" width="2.7109375" style="75" customWidth="1"/>
    <col min="31" max="31" width="2.7109375" style="10" customWidth="1"/>
    <col min="32" max="32" width="3.57421875" style="9" customWidth="1"/>
    <col min="33" max="33" width="2.7109375" style="10" customWidth="1"/>
    <col min="34" max="34" width="2.7109375" style="9" customWidth="1"/>
    <col min="35" max="35" width="2.7109375" style="10" customWidth="1"/>
    <col min="36" max="36" width="3.57421875" style="76" customWidth="1"/>
    <col min="37" max="38" width="2.7109375" style="76" customWidth="1"/>
    <col min="39" max="39" width="2.7109375" style="77" customWidth="1"/>
    <col min="40" max="40" width="3.57421875" style="7" customWidth="1"/>
    <col min="41" max="41" width="2.7109375" style="78" customWidth="1"/>
    <col min="42" max="42" width="2.7109375" style="9" customWidth="1"/>
    <col min="43" max="43" width="2.7109375" style="10" customWidth="1"/>
    <col min="44" max="44" width="3.57421875" style="9" customWidth="1"/>
    <col min="45" max="45" width="2.7109375" style="10" customWidth="1"/>
    <col min="46" max="46" width="2.7109375" style="9" customWidth="1"/>
    <col min="47" max="47" width="2.7109375" style="10" customWidth="1"/>
    <col min="48" max="48" width="3.57421875" style="9" customWidth="1"/>
    <col min="49" max="49" width="2.7109375" style="10" customWidth="1"/>
    <col min="50" max="50" width="2.7109375" style="9" customWidth="1"/>
    <col min="51" max="51" width="2.8515625" style="10" customWidth="1"/>
    <col min="52" max="52" width="2.8515625" style="9" customWidth="1"/>
    <col min="53" max="53" width="3.57421875" style="10" customWidth="1"/>
    <col min="54" max="54" width="3.57421875" style="9" customWidth="1"/>
    <col min="55" max="55" width="3.57421875" style="10" customWidth="1"/>
    <col min="56" max="56" width="3.57421875" style="9" customWidth="1"/>
    <col min="57" max="57" width="3.57421875" style="10" customWidth="1"/>
    <col min="58" max="58" width="3.57421875" style="9" customWidth="1"/>
    <col min="59" max="59" width="3.57421875" style="10" customWidth="1"/>
    <col min="60" max="60" width="3.57421875" style="9" customWidth="1"/>
    <col min="61" max="61" width="3.57421875" style="10" customWidth="1"/>
    <col min="62" max="62" width="3.57421875" style="9" customWidth="1"/>
    <col min="63" max="63" width="3.57421875" style="10" customWidth="1"/>
    <col min="64" max="64" width="3.57421875" style="9" customWidth="1"/>
    <col min="65" max="65" width="3.57421875" style="10" customWidth="1"/>
    <col min="66" max="66" width="3.57421875" style="9" customWidth="1"/>
    <col min="67" max="67" width="3.57421875" style="10" customWidth="1"/>
    <col min="68" max="68" width="3.57421875" style="9" customWidth="1"/>
    <col min="69" max="69" width="3.57421875" style="10" customWidth="1"/>
    <col min="70" max="70" width="3.57421875" style="9" customWidth="1"/>
    <col min="71" max="71" width="3.57421875" style="10" customWidth="1"/>
    <col min="72" max="72" width="3.57421875" style="9" customWidth="1"/>
    <col min="73" max="73" width="3.57421875" style="10" customWidth="1"/>
    <col min="74" max="74" width="3.57421875" style="9" customWidth="1"/>
    <col min="75" max="75" width="3.57421875" style="10" customWidth="1"/>
    <col min="76" max="80" width="3.57421875" style="9" customWidth="1"/>
    <col min="81" max="81" width="3.57421875" style="10" customWidth="1"/>
    <col min="82" max="82" width="3.57421875" style="9" customWidth="1"/>
    <col min="83" max="83" width="3.57421875" style="10" customWidth="1"/>
    <col min="84" max="84" width="3.57421875" style="9" customWidth="1"/>
    <col min="85" max="85" width="3.57421875" style="10" customWidth="1"/>
    <col min="86" max="86" width="3.57421875" style="9" customWidth="1"/>
    <col min="87" max="87" width="3.57421875" style="10" customWidth="1"/>
    <col min="88" max="88" width="3.57421875" style="9" customWidth="1"/>
    <col min="89" max="89" width="3.57421875" style="10" customWidth="1"/>
    <col min="90" max="90" width="3.57421875" style="9" customWidth="1"/>
    <col min="91" max="91" width="3.57421875" style="10" customWidth="1"/>
    <col min="92" max="92" width="3.57421875" style="9" customWidth="1"/>
    <col min="93" max="93" width="3.57421875" style="10" customWidth="1"/>
    <col min="94" max="94" width="3.57421875" style="9" customWidth="1"/>
    <col min="95" max="95" width="3.57421875" style="10" customWidth="1"/>
    <col min="96" max="96" width="3.57421875" style="9" customWidth="1"/>
    <col min="97" max="97" width="3.57421875" style="10" customWidth="1"/>
    <col min="98" max="98" width="3.57421875" style="9" customWidth="1"/>
    <col min="99" max="99" width="3.57421875" style="10" customWidth="1"/>
    <col min="100" max="102" width="3.57421875" style="9" customWidth="1"/>
    <col min="103" max="103" width="3.57421875" style="10" customWidth="1"/>
    <col min="104" max="104" width="3.57421875" style="9" customWidth="1"/>
    <col min="105" max="105" width="3.57421875" style="10" customWidth="1"/>
    <col min="106" max="106" width="3.57421875" style="9" customWidth="1"/>
    <col min="107" max="107" width="3.57421875" style="10" customWidth="1"/>
    <col min="108" max="108" width="3.57421875" style="9" customWidth="1"/>
    <col min="109" max="109" width="3.57421875" style="10" customWidth="1"/>
    <col min="110" max="110" width="3.57421875" style="9" customWidth="1"/>
    <col min="111" max="111" width="3.00390625" style="10" customWidth="1"/>
    <col min="112" max="16384" width="3.00390625" style="9" customWidth="1"/>
  </cols>
  <sheetData>
    <row r="1" spans="76:79" ht="12">
      <c r="BX1" s="7"/>
      <c r="BY1" s="7"/>
      <c r="CA1" s="10"/>
    </row>
    <row r="2" spans="2:79" ht="12">
      <c r="B2" s="7" t="s">
        <v>101</v>
      </c>
      <c r="E2" s="7" t="s">
        <v>141</v>
      </c>
      <c r="BX2" s="7"/>
      <c r="BY2" s="7"/>
      <c r="CA2" s="10"/>
    </row>
    <row r="3" spans="3:111" ht="12">
      <c r="C3" s="96" t="s">
        <v>142</v>
      </c>
      <c r="D3" s="105"/>
      <c r="U3" s="9"/>
      <c r="V3" s="10"/>
      <c r="W3" s="9"/>
      <c r="Z3" s="75"/>
      <c r="AC3" s="96" t="s">
        <v>143</v>
      </c>
      <c r="AD3" s="105"/>
      <c r="AF3" s="75"/>
      <c r="AJ3" s="9"/>
      <c r="AK3" s="10"/>
      <c r="AM3" s="76"/>
      <c r="AN3" s="76"/>
      <c r="AO3" s="77"/>
      <c r="AP3" s="7"/>
      <c r="AQ3" s="78"/>
      <c r="BG3" s="9"/>
      <c r="BI3" s="9"/>
      <c r="BK3" s="9"/>
      <c r="BM3" s="9"/>
      <c r="BO3" s="9"/>
      <c r="BQ3" s="9"/>
      <c r="BS3" s="9"/>
      <c r="BU3" s="9"/>
      <c r="BW3" s="9"/>
      <c r="CC3" s="9"/>
      <c r="CE3" s="9"/>
      <c r="CG3" s="9"/>
      <c r="CI3" s="9"/>
      <c r="CK3" s="9"/>
      <c r="CM3" s="9"/>
      <c r="CO3" s="9"/>
      <c r="CQ3" s="9"/>
      <c r="CS3" s="9"/>
      <c r="CU3" s="9"/>
      <c r="CY3" s="9"/>
      <c r="DA3" s="9"/>
      <c r="DC3" s="9"/>
      <c r="DE3" s="9"/>
      <c r="DG3" s="9"/>
    </row>
    <row r="4" spans="1:77" s="9" customFormat="1" ht="9.75">
      <c r="A4" s="6"/>
      <c r="B4" s="11" t="s">
        <v>62</v>
      </c>
      <c r="C4" s="66"/>
      <c r="D4" s="66"/>
      <c r="E4" s="11" t="s">
        <v>112</v>
      </c>
      <c r="F4" s="13"/>
      <c r="G4" s="11"/>
      <c r="H4" s="13"/>
      <c r="I4" s="11" t="s">
        <v>113</v>
      </c>
      <c r="J4" s="13"/>
      <c r="K4" s="11"/>
      <c r="L4" s="13"/>
      <c r="M4" s="11" t="s">
        <v>45</v>
      </c>
      <c r="N4" s="13"/>
      <c r="O4" s="11"/>
      <c r="P4" s="58"/>
      <c r="Q4" s="11" t="s">
        <v>27</v>
      </c>
      <c r="R4" s="13"/>
      <c r="S4" s="11"/>
      <c r="T4" s="58"/>
      <c r="U4" s="11" t="s">
        <v>56</v>
      </c>
      <c r="V4" s="13"/>
      <c r="W4" s="11"/>
      <c r="X4" s="163"/>
      <c r="Y4" s="79" t="s">
        <v>147</v>
      </c>
      <c r="Z4" s="80"/>
      <c r="AA4" s="79"/>
      <c r="AB4" s="80"/>
      <c r="AC4" s="66"/>
      <c r="AD4" s="66"/>
      <c r="AE4" s="11" t="s">
        <v>16</v>
      </c>
      <c r="AF4" s="13"/>
      <c r="AG4" s="11"/>
      <c r="AH4" s="13"/>
      <c r="AI4" s="11" t="s">
        <v>97</v>
      </c>
      <c r="AJ4" s="14"/>
      <c r="AK4" s="11"/>
      <c r="AL4" s="13"/>
      <c r="AM4" s="11" t="s">
        <v>12</v>
      </c>
      <c r="AN4" s="13"/>
      <c r="AO4" s="11"/>
      <c r="AP4" s="13"/>
      <c r="AQ4" s="11" t="s">
        <v>34</v>
      </c>
      <c r="AR4" s="13"/>
      <c r="AS4" s="11"/>
      <c r="AT4" s="13"/>
      <c r="AU4" s="11" t="s">
        <v>23</v>
      </c>
      <c r="AV4" s="13"/>
      <c r="AW4" s="11"/>
      <c r="AX4" s="13"/>
      <c r="BL4" s="42"/>
      <c r="BP4" s="42"/>
      <c r="BS4" s="42"/>
      <c r="BX4" s="37"/>
      <c r="BY4" s="37"/>
    </row>
    <row r="5" spans="1:99" s="9" customFormat="1" ht="10.5">
      <c r="A5" s="6"/>
      <c r="B5" s="164" t="s">
        <v>70</v>
      </c>
      <c r="C5" s="97">
        <f>SUM(C6:C7)</f>
        <v>21</v>
      </c>
      <c r="D5" s="105">
        <f>SUM(D6:D7)</f>
        <v>19</v>
      </c>
      <c r="E5" s="22">
        <v>3</v>
      </c>
      <c r="F5" s="23">
        <v>-4</v>
      </c>
      <c r="G5" s="24"/>
      <c r="H5" s="25"/>
      <c r="I5" s="22">
        <v>3</v>
      </c>
      <c r="J5" s="23">
        <v>-1</v>
      </c>
      <c r="K5" s="24"/>
      <c r="L5" s="25"/>
      <c r="M5" s="22">
        <v>2</v>
      </c>
      <c r="N5" s="23">
        <v>-3</v>
      </c>
      <c r="O5" s="24"/>
      <c r="P5" s="25"/>
      <c r="Q5" s="22">
        <v>0</v>
      </c>
      <c r="R5" s="23">
        <v>-2</v>
      </c>
      <c r="S5" s="24"/>
      <c r="T5" s="25"/>
      <c r="U5" s="22">
        <v>7</v>
      </c>
      <c r="V5" s="23">
        <v>-2</v>
      </c>
      <c r="W5" s="24"/>
      <c r="X5" s="25"/>
      <c r="Y5" s="22">
        <v>6</v>
      </c>
      <c r="Z5" s="23">
        <v>-7</v>
      </c>
      <c r="AA5" s="24"/>
      <c r="AB5" s="25"/>
      <c r="AC5" s="125">
        <f>SUM(AC6:AC7)</f>
        <v>14</v>
      </c>
      <c r="AD5" s="126">
        <f>SUM(AD6:AD7)</f>
        <v>18</v>
      </c>
      <c r="AE5" s="22">
        <v>6</v>
      </c>
      <c r="AF5" s="23">
        <v>-18</v>
      </c>
      <c r="AG5" s="24"/>
      <c r="AH5" s="25"/>
      <c r="AI5" s="22">
        <v>0</v>
      </c>
      <c r="AJ5" s="23">
        <v>-2</v>
      </c>
      <c r="AK5" s="24"/>
      <c r="AL5" s="25"/>
      <c r="AM5" s="22">
        <v>0</v>
      </c>
      <c r="AN5" s="23">
        <v>-2</v>
      </c>
      <c r="AO5" s="24"/>
      <c r="AP5" s="25"/>
      <c r="AQ5" s="22">
        <v>2</v>
      </c>
      <c r="AR5" s="23">
        <v>-13</v>
      </c>
      <c r="AS5" s="24"/>
      <c r="AT5" s="25"/>
      <c r="AU5" s="22">
        <v>3</v>
      </c>
      <c r="AV5" s="23">
        <v>-11</v>
      </c>
      <c r="AW5" s="24"/>
      <c r="AX5" s="25"/>
      <c r="BB5" s="29">
        <f>SUM(E5:F5)</f>
        <v>-1</v>
      </c>
      <c r="BC5" s="30"/>
      <c r="BD5" s="30">
        <f>SUM(G5:H5)</f>
        <v>0</v>
      </c>
      <c r="BE5" s="31"/>
      <c r="BF5" s="29">
        <f>SUM(I5:J5)</f>
        <v>2</v>
      </c>
      <c r="BG5" s="30"/>
      <c r="BH5" s="30">
        <f>SUM(K5:L5)</f>
        <v>0</v>
      </c>
      <c r="BI5" s="30"/>
      <c r="BJ5" s="29">
        <f>SUM(M5:N5)</f>
        <v>-1</v>
      </c>
      <c r="BK5" s="30"/>
      <c r="BL5" s="37">
        <f>SUM(O5:P5)</f>
        <v>0</v>
      </c>
      <c r="BM5" s="30"/>
      <c r="BN5" s="29">
        <f>SUM(Q5:R5)</f>
        <v>-2</v>
      </c>
      <c r="BO5" s="30"/>
      <c r="BP5" s="37">
        <f>SUM(S5:T5)</f>
        <v>0</v>
      </c>
      <c r="BQ5" s="30"/>
      <c r="BR5" s="29">
        <f>SUM(U5:V5)</f>
        <v>5</v>
      </c>
      <c r="BS5" s="37"/>
      <c r="BT5" s="30">
        <f>SUM(W5:X5)</f>
        <v>0</v>
      </c>
      <c r="BU5" s="31"/>
      <c r="BV5" s="30">
        <f>SUM(Y5:Z5)</f>
        <v>-1</v>
      </c>
      <c r="BW5" s="30"/>
      <c r="BX5" s="30">
        <f>SUM(AA5:AB5)</f>
        <v>0</v>
      </c>
      <c r="BY5" s="31"/>
      <c r="BZ5" s="37"/>
      <c r="CA5" s="37"/>
      <c r="CB5" s="29">
        <f>SUM(AE5:AF5)</f>
        <v>-12</v>
      </c>
      <c r="CC5" s="30"/>
      <c r="CD5" s="30">
        <f>SUM(AG5:AH5)</f>
        <v>0</v>
      </c>
      <c r="CE5" s="31"/>
      <c r="CF5" s="29">
        <f>SUM(AI5:AJ5)</f>
        <v>-2</v>
      </c>
      <c r="CG5" s="30"/>
      <c r="CH5" s="30">
        <f>SUM(AK5:AL5)</f>
        <v>0</v>
      </c>
      <c r="CI5" s="31"/>
      <c r="CJ5" s="29">
        <f>SUM(AM5:AN5)</f>
        <v>-2</v>
      </c>
      <c r="CK5" s="30"/>
      <c r="CL5" s="30">
        <f>SUM(AO5:AP5)</f>
        <v>0</v>
      </c>
      <c r="CM5" s="31"/>
      <c r="CN5" s="29">
        <f>SUM(AQ5:AR5)</f>
        <v>-11</v>
      </c>
      <c r="CO5" s="30"/>
      <c r="CP5" s="30">
        <f>SUM(AS5:AT5)</f>
        <v>0</v>
      </c>
      <c r="CQ5" s="31"/>
      <c r="CR5" s="29">
        <f>SUM(AU5:AV5)</f>
        <v>-8</v>
      </c>
      <c r="CS5" s="30"/>
      <c r="CT5" s="30">
        <f>SUM(AW5:AX5)</f>
        <v>0</v>
      </c>
      <c r="CU5" s="31"/>
    </row>
    <row r="6" spans="1:99" s="9" customFormat="1" ht="10.5">
      <c r="A6" s="6"/>
      <c r="B6" s="165" t="s">
        <v>107</v>
      </c>
      <c r="C6" s="114">
        <f>COUNTIF(BB5:BY8,"&gt;0")</f>
        <v>8</v>
      </c>
      <c r="D6" s="113">
        <f>COUNTIF(BB5:BY8,"&lt;0")</f>
        <v>11</v>
      </c>
      <c r="E6" s="22">
        <v>2</v>
      </c>
      <c r="F6" s="23">
        <v>-1</v>
      </c>
      <c r="G6" s="24"/>
      <c r="H6" s="25"/>
      <c r="I6" s="22">
        <v>3</v>
      </c>
      <c r="J6" s="23">
        <v>-4</v>
      </c>
      <c r="K6" s="24"/>
      <c r="L6" s="25"/>
      <c r="M6" s="22">
        <v>5</v>
      </c>
      <c r="N6" s="23">
        <v>-4</v>
      </c>
      <c r="O6" s="24"/>
      <c r="P6" s="25"/>
      <c r="Q6" s="22">
        <v>6</v>
      </c>
      <c r="R6" s="23">
        <v>-8</v>
      </c>
      <c r="S6" s="24"/>
      <c r="T6" s="25"/>
      <c r="U6" s="22">
        <v>5</v>
      </c>
      <c r="V6" s="23">
        <v>-1</v>
      </c>
      <c r="W6" s="24"/>
      <c r="X6" s="25"/>
      <c r="Y6" s="22">
        <v>3</v>
      </c>
      <c r="Z6" s="23">
        <v>-5</v>
      </c>
      <c r="AA6" s="24"/>
      <c r="AB6" s="25"/>
      <c r="AC6" s="112">
        <f>COUNTIF(CB5:CU8,"&gt;0")</f>
        <v>4</v>
      </c>
      <c r="AD6" s="115">
        <f>COUNTIF(CB5:CU8,"&lt;0")</f>
        <v>13</v>
      </c>
      <c r="AE6" s="22">
        <v>4</v>
      </c>
      <c r="AF6" s="23">
        <v>-2</v>
      </c>
      <c r="AG6" s="24"/>
      <c r="AH6" s="25"/>
      <c r="AI6" s="22">
        <v>6</v>
      </c>
      <c r="AJ6" s="23">
        <v>-1</v>
      </c>
      <c r="AK6" s="24"/>
      <c r="AL6" s="25"/>
      <c r="AM6" s="22">
        <v>0</v>
      </c>
      <c r="AN6" s="23">
        <v>-1</v>
      </c>
      <c r="AO6" s="24"/>
      <c r="AP6" s="25"/>
      <c r="AQ6" s="22">
        <v>2</v>
      </c>
      <c r="AR6" s="23">
        <v>-3</v>
      </c>
      <c r="AS6" s="24"/>
      <c r="AT6" s="25"/>
      <c r="AU6" s="22">
        <v>5</v>
      </c>
      <c r="AV6" s="23">
        <v>-6</v>
      </c>
      <c r="AW6" s="24"/>
      <c r="AX6" s="25"/>
      <c r="AY6" s="37"/>
      <c r="AZ6" s="37"/>
      <c r="BA6" s="37"/>
      <c r="BB6" s="36">
        <f>SUM(E6:F6)</f>
        <v>1</v>
      </c>
      <c r="BC6" s="37"/>
      <c r="BD6" s="37">
        <f>SUM(G6:H6)</f>
        <v>0</v>
      </c>
      <c r="BE6" s="38"/>
      <c r="BF6" s="36">
        <f>SUM(I6:J6)</f>
        <v>-1</v>
      </c>
      <c r="BG6" s="37"/>
      <c r="BH6" s="37">
        <f>SUM(K6:L6)</f>
        <v>0</v>
      </c>
      <c r="BI6" s="37"/>
      <c r="BJ6" s="36">
        <f>SUM(M6:N6)</f>
        <v>1</v>
      </c>
      <c r="BK6" s="37"/>
      <c r="BL6" s="37">
        <f>SUM(O6:P6)</f>
        <v>0</v>
      </c>
      <c r="BM6" s="37"/>
      <c r="BN6" s="36">
        <f>SUM(Q6:R6)</f>
        <v>-2</v>
      </c>
      <c r="BO6" s="37"/>
      <c r="BP6" s="37">
        <f>SUM(S6:T6)</f>
        <v>0</v>
      </c>
      <c r="BQ6" s="37"/>
      <c r="BR6" s="36">
        <f>SUM(U6:V6)</f>
        <v>4</v>
      </c>
      <c r="BS6" s="37"/>
      <c r="BT6" s="37">
        <f>SUM(W6:X6)</f>
        <v>0</v>
      </c>
      <c r="BU6" s="38"/>
      <c r="BV6" s="37">
        <f>SUM(Y6:Z6)</f>
        <v>-2</v>
      </c>
      <c r="BW6" s="37"/>
      <c r="BX6" s="37">
        <f>SUM(AA6:AB6)</f>
        <v>0</v>
      </c>
      <c r="BY6" s="38"/>
      <c r="BZ6" s="37"/>
      <c r="CA6" s="37"/>
      <c r="CB6" s="36">
        <f>SUM(AE6:AF6)</f>
        <v>2</v>
      </c>
      <c r="CC6" s="37"/>
      <c r="CD6" s="37">
        <f>SUM(AG6:AH6)</f>
        <v>0</v>
      </c>
      <c r="CE6" s="38"/>
      <c r="CF6" s="36">
        <f>SUM(AI6:AJ6)</f>
        <v>5</v>
      </c>
      <c r="CG6" s="37"/>
      <c r="CH6" s="37">
        <f>SUM(AK6:AL6)</f>
        <v>0</v>
      </c>
      <c r="CI6" s="38"/>
      <c r="CJ6" s="36">
        <f>SUM(AM6:AN6)</f>
        <v>-1</v>
      </c>
      <c r="CK6" s="37"/>
      <c r="CL6" s="37">
        <f>SUM(AO6:AP6)</f>
        <v>0</v>
      </c>
      <c r="CM6" s="38"/>
      <c r="CN6" s="36">
        <f>SUM(AQ6:AR6)</f>
        <v>-1</v>
      </c>
      <c r="CO6" s="37"/>
      <c r="CP6" s="37">
        <f>SUM(AS6:AT6)</f>
        <v>0</v>
      </c>
      <c r="CQ6" s="38"/>
      <c r="CR6" s="36">
        <f>SUM(AU6:AV6)</f>
        <v>-1</v>
      </c>
      <c r="CS6" s="37"/>
      <c r="CT6" s="37">
        <f>SUM(AW6:AX6)</f>
        <v>0</v>
      </c>
      <c r="CU6" s="38"/>
    </row>
    <row r="7" spans="1:99" s="9" customFormat="1" ht="10.5">
      <c r="A7" s="6"/>
      <c r="B7" s="165">
        <f>C5+D5+AC5+AD5</f>
        <v>72</v>
      </c>
      <c r="C7" s="119">
        <f>COUNTIF(BB24:BE41,"&lt;0")</f>
        <v>13</v>
      </c>
      <c r="D7" s="118">
        <f>COUNTIF(BB24:BE41,"&gt;0")</f>
        <v>8</v>
      </c>
      <c r="E7" s="22">
        <v>3</v>
      </c>
      <c r="F7" s="23">
        <v>-5</v>
      </c>
      <c r="G7" s="24"/>
      <c r="H7" s="25"/>
      <c r="I7" s="22">
        <v>3</v>
      </c>
      <c r="J7" s="23">
        <v>-2</v>
      </c>
      <c r="K7" s="24"/>
      <c r="L7" s="25"/>
      <c r="M7" s="22">
        <v>4</v>
      </c>
      <c r="N7" s="23">
        <v>-5</v>
      </c>
      <c r="O7" s="24"/>
      <c r="P7" s="25"/>
      <c r="Q7" s="22">
        <v>10</v>
      </c>
      <c r="R7" s="23">
        <v>-4</v>
      </c>
      <c r="S7" s="24"/>
      <c r="T7" s="25"/>
      <c r="U7" s="22">
        <v>1</v>
      </c>
      <c r="V7" s="23">
        <v>-2</v>
      </c>
      <c r="W7" s="24"/>
      <c r="X7" s="25"/>
      <c r="Y7" s="22">
        <v>18</v>
      </c>
      <c r="Z7" s="23">
        <v>-5</v>
      </c>
      <c r="AA7" s="24"/>
      <c r="AB7" s="23"/>
      <c r="AC7" s="117">
        <f>COUNTIF(BB45:BE59,"&lt;0")</f>
        <v>10</v>
      </c>
      <c r="AD7" s="120">
        <f>COUNTIF(BB45:BE59,"&gt;0")</f>
        <v>5</v>
      </c>
      <c r="AE7" s="24">
        <v>1</v>
      </c>
      <c r="AF7" s="23">
        <v>-5</v>
      </c>
      <c r="AG7" s="24"/>
      <c r="AH7" s="25"/>
      <c r="AI7" s="22">
        <v>2</v>
      </c>
      <c r="AJ7" s="23">
        <v>-3</v>
      </c>
      <c r="AK7" s="24"/>
      <c r="AL7" s="25"/>
      <c r="AM7" s="22">
        <v>4</v>
      </c>
      <c r="AN7" s="23">
        <v>-8</v>
      </c>
      <c r="AO7" s="24"/>
      <c r="AP7" s="25"/>
      <c r="AQ7" s="22">
        <v>3</v>
      </c>
      <c r="AR7" s="23">
        <v>-4</v>
      </c>
      <c r="AS7" s="24"/>
      <c r="AT7" s="25"/>
      <c r="AU7" s="22">
        <v>5</v>
      </c>
      <c r="AV7" s="23" t="s">
        <v>73</v>
      </c>
      <c r="AW7" s="24"/>
      <c r="AX7" s="25"/>
      <c r="AY7" s="37"/>
      <c r="AZ7" s="37"/>
      <c r="BA7" s="37"/>
      <c r="BB7" s="29">
        <f>SUM(E7:F7)</f>
        <v>-2</v>
      </c>
      <c r="BC7" s="30"/>
      <c r="BD7" s="30">
        <f>SUM(G7:H7)</f>
        <v>0</v>
      </c>
      <c r="BE7" s="31"/>
      <c r="BF7" s="29">
        <f>SUM(I7:J7)</f>
        <v>1</v>
      </c>
      <c r="BG7" s="30"/>
      <c r="BH7" s="30">
        <f>SUM(K7:L7)</f>
        <v>0</v>
      </c>
      <c r="BI7" s="30"/>
      <c r="BJ7" s="29">
        <f>SUM(M7:N7)</f>
        <v>-1</v>
      </c>
      <c r="BK7" s="30"/>
      <c r="BL7" s="37">
        <f>SUM(O7:P7)</f>
        <v>0</v>
      </c>
      <c r="BM7" s="30"/>
      <c r="BN7" s="29">
        <f>SUM(Q7:R7)</f>
        <v>6</v>
      </c>
      <c r="BO7" s="30"/>
      <c r="BP7" s="37">
        <f>SUM(S7:T7)</f>
        <v>0</v>
      </c>
      <c r="BQ7" s="30"/>
      <c r="BR7" s="29">
        <f>SUM(U7:V7)</f>
        <v>-1</v>
      </c>
      <c r="BS7" s="37"/>
      <c r="BT7" s="30">
        <f>SUM(W7:X7)</f>
        <v>0</v>
      </c>
      <c r="BU7" s="31"/>
      <c r="BV7" s="30">
        <f>SUM(Y7:Z7)</f>
        <v>13</v>
      </c>
      <c r="BW7" s="30"/>
      <c r="BX7" s="30">
        <f>SUM(AA7:AB7)</f>
        <v>0</v>
      </c>
      <c r="BY7" s="31"/>
      <c r="BZ7" s="37"/>
      <c r="CA7" s="37"/>
      <c r="CB7" s="29">
        <f>SUM(AE7:AF7)</f>
        <v>-4</v>
      </c>
      <c r="CC7" s="30"/>
      <c r="CD7" s="30">
        <f>SUM(AG7:AH7)</f>
        <v>0</v>
      </c>
      <c r="CE7" s="31"/>
      <c r="CF7" s="29">
        <f>SUM(AI7:AJ7)</f>
        <v>-1</v>
      </c>
      <c r="CG7" s="30"/>
      <c r="CH7" s="30">
        <f>SUM(AK7:AL7)</f>
        <v>0</v>
      </c>
      <c r="CI7" s="31"/>
      <c r="CJ7" s="29">
        <f>SUM(AM7:AN7)</f>
        <v>-4</v>
      </c>
      <c r="CK7" s="30"/>
      <c r="CL7" s="30">
        <f>SUM(AO7:AP7)</f>
        <v>0</v>
      </c>
      <c r="CM7" s="31"/>
      <c r="CN7" s="29">
        <f>SUM(AQ7:AR7)</f>
        <v>-1</v>
      </c>
      <c r="CO7" s="30"/>
      <c r="CP7" s="30">
        <f>SUM(AS7:AT7)</f>
        <v>0</v>
      </c>
      <c r="CQ7" s="31"/>
      <c r="CR7" s="29">
        <f>SUM(AU7:AV7)</f>
        <v>5</v>
      </c>
      <c r="CS7" s="30"/>
      <c r="CT7" s="30">
        <f>SUM(AW7:AX7)</f>
        <v>0</v>
      </c>
      <c r="CU7" s="31"/>
    </row>
    <row r="8" spans="1:99" s="9" customFormat="1" ht="10.5">
      <c r="A8" s="6"/>
      <c r="B8" s="166"/>
      <c r="C8" s="46"/>
      <c r="D8" s="53"/>
      <c r="E8" s="50"/>
      <c r="F8" s="49"/>
      <c r="G8" s="50"/>
      <c r="H8" s="51"/>
      <c r="I8" s="48">
        <v>2</v>
      </c>
      <c r="J8" s="49">
        <v>-3</v>
      </c>
      <c r="K8" s="50"/>
      <c r="L8" s="51"/>
      <c r="M8" s="48"/>
      <c r="N8" s="49"/>
      <c r="O8" s="50"/>
      <c r="P8" s="51"/>
      <c r="Q8" s="48"/>
      <c r="R8" s="49"/>
      <c r="S8" s="50"/>
      <c r="T8" s="51"/>
      <c r="U8" s="48"/>
      <c r="V8" s="49"/>
      <c r="W8" s="50"/>
      <c r="X8" s="51"/>
      <c r="Y8" s="48"/>
      <c r="Z8" s="49"/>
      <c r="AA8" s="50"/>
      <c r="AB8" s="49"/>
      <c r="AC8" s="52"/>
      <c r="AD8" s="53"/>
      <c r="AE8" s="50"/>
      <c r="AF8" s="49"/>
      <c r="AG8" s="50"/>
      <c r="AH8" s="51"/>
      <c r="AI8" s="48">
        <v>0</v>
      </c>
      <c r="AJ8" s="49">
        <v>-1</v>
      </c>
      <c r="AK8" s="50"/>
      <c r="AL8" s="51"/>
      <c r="AM8" s="48">
        <v>4</v>
      </c>
      <c r="AN8" s="49">
        <v>-3</v>
      </c>
      <c r="AO8" s="50"/>
      <c r="AP8" s="51"/>
      <c r="AQ8" s="48"/>
      <c r="AR8" s="49"/>
      <c r="AS8" s="50"/>
      <c r="AT8" s="51"/>
      <c r="AU8" s="48"/>
      <c r="AV8" s="49"/>
      <c r="AW8" s="50"/>
      <c r="AX8" s="51"/>
      <c r="AY8" s="37"/>
      <c r="AZ8" s="37"/>
      <c r="BA8" s="37"/>
      <c r="BB8" s="54">
        <f>SUM(E8:F8)</f>
        <v>0</v>
      </c>
      <c r="BC8" s="42"/>
      <c r="BD8" s="42">
        <f>SUM(G8:H8)</f>
        <v>0</v>
      </c>
      <c r="BE8" s="55"/>
      <c r="BF8" s="54">
        <f>SUM(I8:J8)</f>
        <v>-1</v>
      </c>
      <c r="BG8" s="42"/>
      <c r="BH8" s="42">
        <f>SUM(K8:L8)</f>
        <v>0</v>
      </c>
      <c r="BI8" s="42"/>
      <c r="BJ8" s="54">
        <f>SUM(M8:N8)</f>
        <v>0</v>
      </c>
      <c r="BK8" s="42"/>
      <c r="BL8" s="42">
        <f>SUM(O8:P8)</f>
        <v>0</v>
      </c>
      <c r="BM8" s="55"/>
      <c r="BN8" s="54">
        <f>SUM(Q8:R8)</f>
        <v>0</v>
      </c>
      <c r="BO8" s="42"/>
      <c r="BP8" s="42">
        <f>SUM(S8:T8)</f>
        <v>0</v>
      </c>
      <c r="BQ8" s="42"/>
      <c r="BR8" s="54">
        <f>SUM(U8:V8)</f>
        <v>0</v>
      </c>
      <c r="BS8" s="42"/>
      <c r="BT8" s="42">
        <f>SUM(W8:X8)</f>
        <v>0</v>
      </c>
      <c r="BU8" s="55"/>
      <c r="BV8" s="42">
        <f>SUM(Y8:Z8)</f>
        <v>0</v>
      </c>
      <c r="BW8" s="42"/>
      <c r="BX8" s="42">
        <f>SUM(AA8:AB8)</f>
        <v>0</v>
      </c>
      <c r="BY8" s="55"/>
      <c r="BZ8" s="37"/>
      <c r="CA8" s="37"/>
      <c r="CB8" s="54">
        <f>SUM(AE8:AF8)</f>
        <v>0</v>
      </c>
      <c r="CC8" s="42"/>
      <c r="CD8" s="42">
        <f>SUM(AG8:AH8)</f>
        <v>0</v>
      </c>
      <c r="CE8" s="55"/>
      <c r="CF8" s="54">
        <f>SUM(AI8:AJ8)</f>
        <v>-1</v>
      </c>
      <c r="CG8" s="42"/>
      <c r="CH8" s="42">
        <f>SUM(AK8:AL8)</f>
        <v>0</v>
      </c>
      <c r="CI8" s="55"/>
      <c r="CJ8" s="54">
        <f>SUM(AM8:AN8)</f>
        <v>1</v>
      </c>
      <c r="CK8" s="42"/>
      <c r="CL8" s="42">
        <f>SUM(AO8:AP8)</f>
        <v>0</v>
      </c>
      <c r="CM8" s="55"/>
      <c r="CN8" s="54">
        <f>SUM(AQ8:AR8)</f>
        <v>0</v>
      </c>
      <c r="CO8" s="42"/>
      <c r="CP8" s="42">
        <f>SUM(AS8:AT8)</f>
        <v>0</v>
      </c>
      <c r="CQ8" s="55"/>
      <c r="CR8" s="54">
        <f>SUM(AU8:AV8)</f>
        <v>0</v>
      </c>
      <c r="CS8" s="42"/>
      <c r="CT8" s="42">
        <f>SUM(AW8:AX8)</f>
        <v>0</v>
      </c>
      <c r="CU8" s="55"/>
    </row>
    <row r="9" spans="1:99" s="9" customFormat="1" ht="10.5">
      <c r="A9" s="6"/>
      <c r="B9" s="167" t="s">
        <v>18</v>
      </c>
      <c r="C9" s="97">
        <f>SUM(C10:C11)</f>
        <v>21</v>
      </c>
      <c r="D9" s="126">
        <f>SUM(D10:D11)</f>
        <v>19</v>
      </c>
      <c r="E9" s="22">
        <v>4</v>
      </c>
      <c r="F9" s="23">
        <v>-8</v>
      </c>
      <c r="G9" s="24">
        <v>2</v>
      </c>
      <c r="H9" s="25" t="s">
        <v>73</v>
      </c>
      <c r="I9" s="22">
        <v>8</v>
      </c>
      <c r="J9" s="23" t="s">
        <v>73</v>
      </c>
      <c r="K9" s="24"/>
      <c r="L9" s="25"/>
      <c r="M9" s="22">
        <v>3</v>
      </c>
      <c r="N9" s="23">
        <v>-7</v>
      </c>
      <c r="O9" s="24"/>
      <c r="P9" s="25"/>
      <c r="Q9" s="22">
        <v>9</v>
      </c>
      <c r="R9" s="23">
        <v>-5</v>
      </c>
      <c r="S9" s="24"/>
      <c r="T9" s="25"/>
      <c r="U9" s="22">
        <v>2</v>
      </c>
      <c r="V9" s="23">
        <v>-3</v>
      </c>
      <c r="W9" s="24">
        <v>5</v>
      </c>
      <c r="X9" s="25">
        <v>-8</v>
      </c>
      <c r="Y9" s="22">
        <v>6</v>
      </c>
      <c r="Z9" s="23">
        <v>-12</v>
      </c>
      <c r="AA9" s="24">
        <v>6</v>
      </c>
      <c r="AB9" s="25">
        <v>-11</v>
      </c>
      <c r="AC9" s="125">
        <f>SUM(AC10:AC11)</f>
        <v>22</v>
      </c>
      <c r="AD9" s="126">
        <f>SUM(AD10:AD11)</f>
        <v>10</v>
      </c>
      <c r="AE9" s="22">
        <v>3</v>
      </c>
      <c r="AF9" s="23">
        <v>-2</v>
      </c>
      <c r="AG9" s="24"/>
      <c r="AH9" s="25"/>
      <c r="AI9" s="22">
        <v>0</v>
      </c>
      <c r="AJ9" s="23">
        <v>-3</v>
      </c>
      <c r="AK9" s="24"/>
      <c r="AL9" s="25"/>
      <c r="AM9" s="22">
        <v>1</v>
      </c>
      <c r="AN9" s="23">
        <v>-5</v>
      </c>
      <c r="AO9" s="24"/>
      <c r="AP9" s="25"/>
      <c r="AQ9" s="22">
        <v>4</v>
      </c>
      <c r="AR9" s="23">
        <v>-7</v>
      </c>
      <c r="AS9" s="24"/>
      <c r="AT9" s="25"/>
      <c r="AU9" s="22">
        <v>9</v>
      </c>
      <c r="AV9" s="23">
        <v>-5</v>
      </c>
      <c r="AW9" s="24"/>
      <c r="AX9" s="25"/>
      <c r="AY9" s="37"/>
      <c r="AZ9" s="37"/>
      <c r="BA9" s="37"/>
      <c r="BB9" s="29">
        <f>SUM(E9:F9)</f>
        <v>-4</v>
      </c>
      <c r="BC9" s="30"/>
      <c r="BD9" s="30">
        <f>SUM(G9:H9)</f>
        <v>2</v>
      </c>
      <c r="BE9" s="31"/>
      <c r="BF9" s="29">
        <f>SUM(I9:J9)</f>
        <v>8</v>
      </c>
      <c r="BG9" s="30"/>
      <c r="BH9" s="30">
        <f>SUM(K9:L9)</f>
        <v>0</v>
      </c>
      <c r="BI9" s="30"/>
      <c r="BJ9" s="36">
        <f>SUM(M9:N9)</f>
        <v>-4</v>
      </c>
      <c r="BK9" s="37"/>
      <c r="BL9" s="37">
        <f>SUM(O9:P9)</f>
        <v>0</v>
      </c>
      <c r="BM9" s="37"/>
      <c r="BN9" s="29">
        <f>SUM(Q9:R9)</f>
        <v>4</v>
      </c>
      <c r="BO9" s="30"/>
      <c r="BP9" s="37">
        <f>SUM(S9:T9)</f>
        <v>0</v>
      </c>
      <c r="BQ9" s="30"/>
      <c r="BR9" s="29">
        <f>SUM(U9:V9)</f>
        <v>-1</v>
      </c>
      <c r="BS9" s="37"/>
      <c r="BT9" s="30">
        <f>SUM(W9:X9)</f>
        <v>-3</v>
      </c>
      <c r="BU9" s="31"/>
      <c r="BV9" s="30">
        <f>SUM(Y9:Z9)</f>
        <v>-6</v>
      </c>
      <c r="BW9" s="30"/>
      <c r="BX9" s="30">
        <f>SUM(AA9:AB9)</f>
        <v>-5</v>
      </c>
      <c r="BY9" s="31"/>
      <c r="BZ9" s="37"/>
      <c r="CA9" s="37"/>
      <c r="CB9" s="29">
        <f>SUM(AE9:AF9)</f>
        <v>1</v>
      </c>
      <c r="CC9" s="30"/>
      <c r="CD9" s="30">
        <f>SUM(AG9:AH9)</f>
        <v>0</v>
      </c>
      <c r="CE9" s="31"/>
      <c r="CF9" s="29">
        <f>SUM(AI9:AJ9)</f>
        <v>-3</v>
      </c>
      <c r="CG9" s="30"/>
      <c r="CH9" s="30">
        <f>SUM(AK9:AL9)</f>
        <v>0</v>
      </c>
      <c r="CI9" s="31"/>
      <c r="CJ9" s="29">
        <f>SUM(AM9:AN9)</f>
        <v>-4</v>
      </c>
      <c r="CK9" s="30"/>
      <c r="CL9" s="30">
        <f>SUM(AO9:AP9)</f>
        <v>0</v>
      </c>
      <c r="CM9" s="31"/>
      <c r="CN9" s="29">
        <f>SUM(AQ9:AR9)</f>
        <v>-3</v>
      </c>
      <c r="CO9" s="30"/>
      <c r="CP9" s="30">
        <f>SUM(AS9:AT9)</f>
        <v>0</v>
      </c>
      <c r="CQ9" s="31"/>
      <c r="CR9" s="29">
        <f>SUM(AU9:AV9)</f>
        <v>4</v>
      </c>
      <c r="CS9" s="30"/>
      <c r="CT9" s="30">
        <f>SUM(AW9:AX9)</f>
        <v>0</v>
      </c>
      <c r="CU9" s="31"/>
    </row>
    <row r="10" spans="1:99" s="9" customFormat="1" ht="10.5">
      <c r="A10" s="6"/>
      <c r="B10" s="165" t="s">
        <v>108</v>
      </c>
      <c r="C10" s="114">
        <f>COUNTIF(BB9:BY11,"&gt;0")</f>
        <v>10</v>
      </c>
      <c r="D10" s="115">
        <f>COUNTIF(BB9:BY11,"&lt;0")</f>
        <v>11</v>
      </c>
      <c r="E10" s="22">
        <v>1</v>
      </c>
      <c r="F10" s="23">
        <v>-7</v>
      </c>
      <c r="G10" s="24"/>
      <c r="H10" s="25"/>
      <c r="I10" s="22">
        <v>9</v>
      </c>
      <c r="J10" s="23">
        <v>-6</v>
      </c>
      <c r="K10" s="24"/>
      <c r="L10" s="25"/>
      <c r="M10" s="22">
        <v>9</v>
      </c>
      <c r="N10" s="23">
        <v>-6</v>
      </c>
      <c r="O10" s="24"/>
      <c r="P10" s="25"/>
      <c r="Q10" s="22">
        <v>10</v>
      </c>
      <c r="R10" s="23">
        <v>-6</v>
      </c>
      <c r="S10" s="24"/>
      <c r="T10" s="25"/>
      <c r="U10" s="22">
        <v>12</v>
      </c>
      <c r="V10" s="23">
        <v>-4</v>
      </c>
      <c r="W10" s="24"/>
      <c r="X10" s="25"/>
      <c r="Y10" s="22">
        <v>3</v>
      </c>
      <c r="Z10" s="23">
        <v>-4</v>
      </c>
      <c r="AA10" s="24"/>
      <c r="AB10" s="25"/>
      <c r="AC10" s="112">
        <f>COUNTIF(CB9:CU11,"&gt;0")</f>
        <v>9</v>
      </c>
      <c r="AD10" s="115">
        <f>COUNTIF(CB9:CU11,"&lt;0")</f>
        <v>6</v>
      </c>
      <c r="AE10" s="22">
        <v>3</v>
      </c>
      <c r="AF10" s="23">
        <v>-1</v>
      </c>
      <c r="AG10" s="24"/>
      <c r="AH10" s="25"/>
      <c r="AI10" s="22">
        <v>8</v>
      </c>
      <c r="AJ10" s="23">
        <v>-4</v>
      </c>
      <c r="AK10" s="24"/>
      <c r="AL10" s="25"/>
      <c r="AM10" s="22">
        <v>2</v>
      </c>
      <c r="AN10" s="23">
        <v>-6</v>
      </c>
      <c r="AO10" s="24"/>
      <c r="AP10" s="25"/>
      <c r="AQ10" s="22">
        <v>3</v>
      </c>
      <c r="AR10" s="23">
        <v>-2</v>
      </c>
      <c r="AS10" s="24"/>
      <c r="AT10" s="25"/>
      <c r="AU10" s="22">
        <v>3</v>
      </c>
      <c r="AV10" s="23">
        <v>-4</v>
      </c>
      <c r="AW10" s="24"/>
      <c r="AX10" s="25"/>
      <c r="BB10" s="36">
        <f>SUM(E10:F10)</f>
        <v>-6</v>
      </c>
      <c r="BC10" s="37"/>
      <c r="BD10" s="37">
        <f>SUM(G10:H10)</f>
        <v>0</v>
      </c>
      <c r="BE10" s="38"/>
      <c r="BF10" s="36">
        <f>SUM(I10:J10)</f>
        <v>3</v>
      </c>
      <c r="BG10" s="37"/>
      <c r="BH10" s="37">
        <f>SUM(K10:L10)</f>
        <v>0</v>
      </c>
      <c r="BI10" s="37"/>
      <c r="BJ10" s="36">
        <f>SUM(M10:N10)</f>
        <v>3</v>
      </c>
      <c r="BK10" s="37"/>
      <c r="BL10" s="37">
        <f>SUM(O10:P10)</f>
        <v>0</v>
      </c>
      <c r="BM10" s="37"/>
      <c r="BN10" s="36">
        <f>SUM(Q10:R10)</f>
        <v>4</v>
      </c>
      <c r="BO10" s="37"/>
      <c r="BP10" s="37">
        <f>SUM(S10:T10)</f>
        <v>0</v>
      </c>
      <c r="BQ10" s="37"/>
      <c r="BR10" s="36">
        <f>SUM(U10:V10)</f>
        <v>8</v>
      </c>
      <c r="BS10" s="37"/>
      <c r="BT10" s="37">
        <f>SUM(W10:X10)</f>
        <v>0</v>
      </c>
      <c r="BU10" s="38"/>
      <c r="BV10" s="37">
        <f>SUM(Y10:Z10)</f>
        <v>-1</v>
      </c>
      <c r="BW10" s="37"/>
      <c r="BX10" s="37">
        <f>SUM(AA10:AB10)</f>
        <v>0</v>
      </c>
      <c r="BY10" s="38"/>
      <c r="CB10" s="36">
        <f>SUM(AE10:AF10)</f>
        <v>2</v>
      </c>
      <c r="CC10" s="37"/>
      <c r="CD10" s="37">
        <f>SUM(AG10:AH10)</f>
        <v>0</v>
      </c>
      <c r="CE10" s="38"/>
      <c r="CF10" s="36">
        <f>SUM(AI10:AJ10)</f>
        <v>4</v>
      </c>
      <c r="CG10" s="37"/>
      <c r="CH10" s="37">
        <f>SUM(AK10:AL10)</f>
        <v>0</v>
      </c>
      <c r="CI10" s="38"/>
      <c r="CJ10" s="36">
        <f>SUM(AM10:AN10)</f>
        <v>-4</v>
      </c>
      <c r="CK10" s="37"/>
      <c r="CL10" s="37">
        <f>SUM(AO10:AP10)</f>
        <v>0</v>
      </c>
      <c r="CM10" s="38"/>
      <c r="CN10" s="36">
        <f>SUM(AQ10:AR10)</f>
        <v>1</v>
      </c>
      <c r="CO10" s="37"/>
      <c r="CP10" s="37">
        <f>SUM(AS10:AT10)</f>
        <v>0</v>
      </c>
      <c r="CQ10" s="38"/>
      <c r="CR10" s="36">
        <f>SUM(AU10:AV10)</f>
        <v>-1</v>
      </c>
      <c r="CS10" s="37"/>
      <c r="CT10" s="37">
        <f>SUM(AW10:AX10)</f>
        <v>0</v>
      </c>
      <c r="CU10" s="38"/>
    </row>
    <row r="11" spans="1:99" s="9" customFormat="1" ht="10.5">
      <c r="A11" s="6"/>
      <c r="B11" s="168">
        <f>C9+D9+AC9+AD9</f>
        <v>72</v>
      </c>
      <c r="C11" s="123">
        <f>COUNTIF(BF24:BI41,"&lt;0")</f>
        <v>11</v>
      </c>
      <c r="D11" s="122">
        <f>COUNTIF(BF24:BI41,"&gt;0")</f>
        <v>8</v>
      </c>
      <c r="E11" s="48">
        <v>1</v>
      </c>
      <c r="F11" s="49">
        <v>-5</v>
      </c>
      <c r="G11" s="50"/>
      <c r="H11" s="51"/>
      <c r="I11" s="48">
        <v>2</v>
      </c>
      <c r="J11" s="49">
        <v>-1</v>
      </c>
      <c r="K11" s="50"/>
      <c r="L11" s="51"/>
      <c r="M11" s="48">
        <v>3</v>
      </c>
      <c r="N11" s="49">
        <v>-4</v>
      </c>
      <c r="O11" s="50"/>
      <c r="P11" s="51"/>
      <c r="Q11" s="48">
        <v>4</v>
      </c>
      <c r="R11" s="49">
        <v>-2</v>
      </c>
      <c r="S11" s="50"/>
      <c r="T11" s="51"/>
      <c r="U11" s="48">
        <v>0</v>
      </c>
      <c r="V11" s="49">
        <v>-2</v>
      </c>
      <c r="W11" s="50"/>
      <c r="X11" s="51"/>
      <c r="Y11" s="48">
        <v>4</v>
      </c>
      <c r="Z11" s="49">
        <v>-1</v>
      </c>
      <c r="AA11" s="50"/>
      <c r="AB11" s="51"/>
      <c r="AC11" s="121">
        <f>COUNTIF(BF45:BI59,"&lt;0")</f>
        <v>13</v>
      </c>
      <c r="AD11" s="122">
        <f>COUNTIF(BF45:BI59,"&gt;0")</f>
        <v>4</v>
      </c>
      <c r="AE11" s="48">
        <v>5</v>
      </c>
      <c r="AF11" s="49" t="s">
        <v>73</v>
      </c>
      <c r="AG11" s="50"/>
      <c r="AH11" s="51"/>
      <c r="AI11" s="48">
        <v>5</v>
      </c>
      <c r="AJ11" s="49">
        <v>-1</v>
      </c>
      <c r="AK11" s="50"/>
      <c r="AL11" s="51"/>
      <c r="AM11" s="48">
        <v>7</v>
      </c>
      <c r="AN11" s="49">
        <v>-6</v>
      </c>
      <c r="AO11" s="50"/>
      <c r="AP11" s="51"/>
      <c r="AQ11" s="48">
        <v>6</v>
      </c>
      <c r="AR11" s="49">
        <v>-8</v>
      </c>
      <c r="AS11" s="50"/>
      <c r="AT11" s="51"/>
      <c r="AU11" s="48">
        <v>12</v>
      </c>
      <c r="AV11" s="49">
        <v>-11</v>
      </c>
      <c r="AW11" s="50"/>
      <c r="AX11" s="51"/>
      <c r="BB11" s="54">
        <f>SUM(E11:F11)</f>
        <v>-4</v>
      </c>
      <c r="BC11" s="42"/>
      <c r="BD11" s="42">
        <f>SUM(G11:H11)</f>
        <v>0</v>
      </c>
      <c r="BE11" s="55"/>
      <c r="BF11" s="54">
        <f>SUM(I11:J11)</f>
        <v>1</v>
      </c>
      <c r="BG11" s="42"/>
      <c r="BH11" s="42">
        <f>SUM(K11:L11)</f>
        <v>0</v>
      </c>
      <c r="BI11" s="42"/>
      <c r="BJ11" s="54">
        <f>SUM(M11:N11)</f>
        <v>-1</v>
      </c>
      <c r="BK11" s="42"/>
      <c r="BL11" s="42">
        <f>SUM(O11:P11)</f>
        <v>0</v>
      </c>
      <c r="BM11" s="42"/>
      <c r="BN11" s="54">
        <f>SUM(Q11:R11)</f>
        <v>2</v>
      </c>
      <c r="BO11" s="42"/>
      <c r="BP11" s="42">
        <f>SUM(S11:T11)</f>
        <v>0</v>
      </c>
      <c r="BQ11" s="42"/>
      <c r="BR11" s="54">
        <f>SUM(U11:V11)</f>
        <v>-2</v>
      </c>
      <c r="BS11" s="42"/>
      <c r="BT11" s="42">
        <f>SUM(W11:X11)</f>
        <v>0</v>
      </c>
      <c r="BU11" s="55"/>
      <c r="BV11" s="42">
        <f>SUM(Y11:Z11)</f>
        <v>3</v>
      </c>
      <c r="BW11" s="42"/>
      <c r="BX11" s="42">
        <f>SUM(AA11:AB11)</f>
        <v>0</v>
      </c>
      <c r="BY11" s="55"/>
      <c r="CB11" s="54">
        <f>SUM(AE11:AF11)</f>
        <v>5</v>
      </c>
      <c r="CC11" s="42"/>
      <c r="CD11" s="42">
        <f>SUM(AG11:AH11)</f>
        <v>0</v>
      </c>
      <c r="CE11" s="55"/>
      <c r="CF11" s="54">
        <f>SUM(AI11:AJ11)</f>
        <v>4</v>
      </c>
      <c r="CG11" s="42"/>
      <c r="CH11" s="42">
        <f>SUM(AK11:AL11)</f>
        <v>0</v>
      </c>
      <c r="CI11" s="55"/>
      <c r="CJ11" s="54">
        <f>SUM(AM11:AN11)</f>
        <v>1</v>
      </c>
      <c r="CK11" s="42"/>
      <c r="CL11" s="42">
        <f>SUM(AO11:AP11)</f>
        <v>0</v>
      </c>
      <c r="CM11" s="55"/>
      <c r="CN11" s="54">
        <f>SUM(AQ11:AR11)</f>
        <v>-2</v>
      </c>
      <c r="CO11" s="42"/>
      <c r="CP11" s="42">
        <f>SUM(AS11:AT11)</f>
        <v>0</v>
      </c>
      <c r="CQ11" s="55"/>
      <c r="CR11" s="54">
        <f>SUM(AU11:AV11)</f>
        <v>1</v>
      </c>
      <c r="CS11" s="42"/>
      <c r="CT11" s="42">
        <f>SUM(AW11:AX11)</f>
        <v>0</v>
      </c>
      <c r="CU11" s="55"/>
    </row>
    <row r="12" spans="1:99" s="9" customFormat="1" ht="10.5">
      <c r="A12" s="6"/>
      <c r="B12" s="167" t="s">
        <v>14</v>
      </c>
      <c r="C12" s="97">
        <f>SUM(C13:C14)</f>
        <v>25</v>
      </c>
      <c r="D12" s="126">
        <f>SUM(D13:D14)</f>
        <v>16</v>
      </c>
      <c r="E12" s="22">
        <v>3</v>
      </c>
      <c r="F12" s="23">
        <v>-4</v>
      </c>
      <c r="G12" s="24">
        <v>4</v>
      </c>
      <c r="H12" s="25">
        <v>-10</v>
      </c>
      <c r="I12" s="22">
        <v>4</v>
      </c>
      <c r="J12" s="23">
        <v>-10</v>
      </c>
      <c r="K12" s="24"/>
      <c r="L12" s="25"/>
      <c r="M12" s="22">
        <v>6</v>
      </c>
      <c r="N12" s="23">
        <v>-4</v>
      </c>
      <c r="O12" s="24"/>
      <c r="P12" s="25"/>
      <c r="Q12" s="22">
        <v>8</v>
      </c>
      <c r="R12" s="23">
        <v>-2</v>
      </c>
      <c r="S12" s="24"/>
      <c r="T12" s="25"/>
      <c r="U12" s="22">
        <v>7</v>
      </c>
      <c r="V12" s="23" t="s">
        <v>73</v>
      </c>
      <c r="W12" s="24">
        <v>1</v>
      </c>
      <c r="X12" s="25">
        <v>-3</v>
      </c>
      <c r="Y12" s="22">
        <v>5</v>
      </c>
      <c r="Z12" s="23">
        <v>-3</v>
      </c>
      <c r="AA12" s="24"/>
      <c r="AB12" s="25"/>
      <c r="AC12" s="125">
        <f>SUM(AC13:AC14)</f>
        <v>19</v>
      </c>
      <c r="AD12" s="126">
        <f>SUM(AD13:AD14)</f>
        <v>15</v>
      </c>
      <c r="AE12" s="22">
        <v>2</v>
      </c>
      <c r="AF12" s="23">
        <v>-17</v>
      </c>
      <c r="AG12" s="24"/>
      <c r="AH12" s="25"/>
      <c r="AI12" s="22">
        <v>4</v>
      </c>
      <c r="AJ12" s="23">
        <v>-3</v>
      </c>
      <c r="AK12" s="24">
        <v>4</v>
      </c>
      <c r="AL12" s="25">
        <v>-5</v>
      </c>
      <c r="AM12" s="22">
        <v>4</v>
      </c>
      <c r="AN12" s="23">
        <v>-5</v>
      </c>
      <c r="AO12" s="24"/>
      <c r="AP12" s="25"/>
      <c r="AQ12" s="22">
        <v>4</v>
      </c>
      <c r="AR12" s="23">
        <v>-7</v>
      </c>
      <c r="AS12" s="24">
        <v>11</v>
      </c>
      <c r="AT12" s="25">
        <v>-7</v>
      </c>
      <c r="AU12" s="22">
        <v>4</v>
      </c>
      <c r="AV12" s="23">
        <v>-5</v>
      </c>
      <c r="AW12" s="24"/>
      <c r="AX12" s="25"/>
      <c r="BB12" s="29">
        <f>SUM(E12:F12)</f>
        <v>-1</v>
      </c>
      <c r="BC12" s="30"/>
      <c r="BD12" s="30">
        <f>SUM(G12:H12)</f>
        <v>-6</v>
      </c>
      <c r="BE12" s="31"/>
      <c r="BF12" s="29">
        <f>SUM(I12:J12)</f>
        <v>-6</v>
      </c>
      <c r="BG12" s="30"/>
      <c r="BH12" s="30">
        <f>SUM(K12:L12)</f>
        <v>0</v>
      </c>
      <c r="BI12" s="30"/>
      <c r="BJ12" s="29">
        <f>SUM(M12:N12)</f>
        <v>2</v>
      </c>
      <c r="BK12" s="30"/>
      <c r="BL12" s="37">
        <f>SUM(O12:P12)</f>
        <v>0</v>
      </c>
      <c r="BM12" s="30"/>
      <c r="BN12" s="29">
        <f>SUM(Q12:R12)</f>
        <v>6</v>
      </c>
      <c r="BO12" s="30"/>
      <c r="BP12" s="37">
        <f>SUM(S12:T12)</f>
        <v>0</v>
      </c>
      <c r="BQ12" s="30"/>
      <c r="BR12" s="29">
        <f>SUM(U12:V12)</f>
        <v>7</v>
      </c>
      <c r="BS12" s="37"/>
      <c r="BT12" s="30">
        <f>SUM(W12:X12)</f>
        <v>-2</v>
      </c>
      <c r="BU12" s="31"/>
      <c r="BV12" s="30">
        <f>SUM(Y12:Z12)</f>
        <v>2</v>
      </c>
      <c r="BW12" s="30"/>
      <c r="BX12" s="30">
        <f>SUM(AA12:AB12)</f>
        <v>0</v>
      </c>
      <c r="BY12" s="31"/>
      <c r="CB12" s="29">
        <f>SUM(AE12:AF12)</f>
        <v>-15</v>
      </c>
      <c r="CC12" s="30"/>
      <c r="CD12" s="30">
        <f>SUM(AG12:AH12)</f>
        <v>0</v>
      </c>
      <c r="CE12" s="31"/>
      <c r="CF12" s="29">
        <f>SUM(AI12:AJ12)</f>
        <v>1</v>
      </c>
      <c r="CG12" s="30"/>
      <c r="CH12" s="30">
        <f>SUM(AK12:AL12)</f>
        <v>-1</v>
      </c>
      <c r="CI12" s="31"/>
      <c r="CJ12" s="29">
        <f>SUM(AM12:AN12)</f>
        <v>-1</v>
      </c>
      <c r="CK12" s="30"/>
      <c r="CL12" s="30">
        <f>SUM(AO12:AP12)</f>
        <v>0</v>
      </c>
      <c r="CM12" s="31"/>
      <c r="CN12" s="29">
        <f>SUM(AQ12:AR12)</f>
        <v>-3</v>
      </c>
      <c r="CO12" s="30"/>
      <c r="CP12" s="30">
        <f>SUM(AS12:AT12)</f>
        <v>4</v>
      </c>
      <c r="CQ12" s="31"/>
      <c r="CR12" s="29">
        <f>SUM(AU12:AV12)</f>
        <v>-1</v>
      </c>
      <c r="CS12" s="30"/>
      <c r="CT12" s="30">
        <f>SUM(AW12:AX12)</f>
        <v>0</v>
      </c>
      <c r="CU12" s="31"/>
    </row>
    <row r="13" spans="1:99" s="9" customFormat="1" ht="10.5">
      <c r="A13" s="6"/>
      <c r="B13" s="165" t="s">
        <v>109</v>
      </c>
      <c r="C13" s="114">
        <f>COUNTIF(BB12:BY14,"&gt;0")</f>
        <v>11</v>
      </c>
      <c r="D13" s="115">
        <f>COUNTIF(BB12:BY14,"&lt;0")</f>
        <v>11</v>
      </c>
      <c r="E13" s="22">
        <v>4</v>
      </c>
      <c r="F13" s="23">
        <v>-5</v>
      </c>
      <c r="G13" s="24"/>
      <c r="H13" s="25"/>
      <c r="I13" s="22">
        <v>4</v>
      </c>
      <c r="J13" s="23">
        <v>-2</v>
      </c>
      <c r="K13" s="24"/>
      <c r="L13" s="25"/>
      <c r="M13" s="22">
        <v>2</v>
      </c>
      <c r="N13" s="23">
        <v>-5</v>
      </c>
      <c r="O13" s="24"/>
      <c r="P13" s="25"/>
      <c r="Q13" s="22">
        <v>11</v>
      </c>
      <c r="R13" s="23">
        <v>-3</v>
      </c>
      <c r="S13" s="24"/>
      <c r="T13" s="25"/>
      <c r="U13" s="22">
        <v>4</v>
      </c>
      <c r="V13" s="23">
        <v>-2</v>
      </c>
      <c r="W13" s="24">
        <v>0</v>
      </c>
      <c r="X13" s="25">
        <v>-5</v>
      </c>
      <c r="Y13" s="22">
        <v>4</v>
      </c>
      <c r="Z13" s="23">
        <v>-5</v>
      </c>
      <c r="AA13" s="24"/>
      <c r="AB13" s="25"/>
      <c r="AC13" s="112">
        <f>COUNTIF(CB12:CU14,"&gt;0")</f>
        <v>7</v>
      </c>
      <c r="AD13" s="115">
        <f>COUNTIF(CB12:CU14,"&lt;0")</f>
        <v>10</v>
      </c>
      <c r="AE13" s="22">
        <v>6</v>
      </c>
      <c r="AF13" s="23">
        <v>-1</v>
      </c>
      <c r="AG13" s="24"/>
      <c r="AH13" s="25"/>
      <c r="AI13" s="22">
        <v>4</v>
      </c>
      <c r="AJ13" s="23">
        <v>-5</v>
      </c>
      <c r="AK13" s="24"/>
      <c r="AL13" s="25"/>
      <c r="AM13" s="22">
        <v>7</v>
      </c>
      <c r="AN13" s="23">
        <v>-2</v>
      </c>
      <c r="AO13" s="24"/>
      <c r="AP13" s="25"/>
      <c r="AQ13" s="22">
        <v>7</v>
      </c>
      <c r="AR13" s="23">
        <v>-5</v>
      </c>
      <c r="AS13" s="24"/>
      <c r="AT13" s="25"/>
      <c r="AU13" s="22">
        <v>2</v>
      </c>
      <c r="AV13" s="23">
        <v>-5</v>
      </c>
      <c r="AW13" s="24"/>
      <c r="AX13" s="25"/>
      <c r="BB13" s="36">
        <f>SUM(E13:F13)</f>
        <v>-1</v>
      </c>
      <c r="BC13" s="37"/>
      <c r="BD13" s="37">
        <f>SUM(G13:H13)</f>
        <v>0</v>
      </c>
      <c r="BE13" s="38"/>
      <c r="BF13" s="36">
        <f>SUM(I13:J13)</f>
        <v>2</v>
      </c>
      <c r="BG13" s="37"/>
      <c r="BH13" s="37">
        <f>SUM(K13:L13)</f>
        <v>0</v>
      </c>
      <c r="BI13" s="37"/>
      <c r="BJ13" s="36">
        <f>SUM(M13:N13)</f>
        <v>-3</v>
      </c>
      <c r="BK13" s="37"/>
      <c r="BL13" s="37">
        <f>SUM(O13:P13)</f>
        <v>0</v>
      </c>
      <c r="BM13" s="37"/>
      <c r="BN13" s="36">
        <f>SUM(Q13:R13)</f>
        <v>8</v>
      </c>
      <c r="BO13" s="37"/>
      <c r="BP13" s="37">
        <f>SUM(S13:T13)</f>
        <v>0</v>
      </c>
      <c r="BQ13" s="37"/>
      <c r="BR13" s="36">
        <f>SUM(U13:V13)</f>
        <v>2</v>
      </c>
      <c r="BS13" s="37"/>
      <c r="BT13" s="37">
        <f>SUM(W13:X13)</f>
        <v>-5</v>
      </c>
      <c r="BU13" s="38"/>
      <c r="BV13" s="37">
        <f>SUM(Y13:Z13)</f>
        <v>-1</v>
      </c>
      <c r="BW13" s="37"/>
      <c r="BX13" s="37">
        <f>SUM(AA13:AB13)</f>
        <v>0</v>
      </c>
      <c r="BY13" s="38"/>
      <c r="CB13" s="36">
        <f>SUM(AE13:AF13)</f>
        <v>5</v>
      </c>
      <c r="CC13" s="37"/>
      <c r="CD13" s="37">
        <f>SUM(AG13:AH13)</f>
        <v>0</v>
      </c>
      <c r="CE13" s="38"/>
      <c r="CF13" s="36">
        <f>SUM(AI13:AJ13)</f>
        <v>-1</v>
      </c>
      <c r="CG13" s="37"/>
      <c r="CH13" s="37">
        <f>SUM(AK13:AL13)</f>
        <v>0</v>
      </c>
      <c r="CI13" s="38"/>
      <c r="CJ13" s="36">
        <f>SUM(AM13:AN13)</f>
        <v>5</v>
      </c>
      <c r="CK13" s="37"/>
      <c r="CL13" s="37">
        <f>SUM(AO13:AP13)</f>
        <v>0</v>
      </c>
      <c r="CM13" s="38"/>
      <c r="CN13" s="36">
        <f>SUM(AQ13:AR13)</f>
        <v>2</v>
      </c>
      <c r="CO13" s="37"/>
      <c r="CP13" s="37">
        <f>SUM(AS13:AT13)</f>
        <v>0</v>
      </c>
      <c r="CQ13" s="38"/>
      <c r="CR13" s="36">
        <f>SUM(AU13:AV13)</f>
        <v>-3</v>
      </c>
      <c r="CS13" s="37"/>
      <c r="CT13" s="37">
        <f>SUM(AW13:AX13)</f>
        <v>0</v>
      </c>
      <c r="CU13" s="38"/>
    </row>
    <row r="14" spans="1:99" s="9" customFormat="1" ht="10.5">
      <c r="A14" s="6"/>
      <c r="B14" s="168">
        <f>C12+D12+AC12+AD12</f>
        <v>75</v>
      </c>
      <c r="C14" s="123">
        <f>COUNTIF(BJ24:BM41,"&lt;0")</f>
        <v>14</v>
      </c>
      <c r="D14" s="122">
        <f>COUNTIF(BJ24:BM41,"&gt;0")</f>
        <v>5</v>
      </c>
      <c r="E14" s="48">
        <v>0</v>
      </c>
      <c r="F14" s="49">
        <v>-6</v>
      </c>
      <c r="G14" s="50"/>
      <c r="H14" s="51"/>
      <c r="I14" s="48">
        <v>8</v>
      </c>
      <c r="J14" s="49">
        <v>-2</v>
      </c>
      <c r="K14" s="50"/>
      <c r="L14" s="51"/>
      <c r="M14" s="48">
        <v>1</v>
      </c>
      <c r="N14" s="49">
        <v>-2</v>
      </c>
      <c r="O14" s="50"/>
      <c r="P14" s="51"/>
      <c r="Q14" s="48">
        <v>9</v>
      </c>
      <c r="R14" s="49">
        <v>-2</v>
      </c>
      <c r="S14" s="50"/>
      <c r="T14" s="51"/>
      <c r="U14" s="48">
        <v>2</v>
      </c>
      <c r="V14" s="49">
        <v>-3</v>
      </c>
      <c r="W14" s="50">
        <v>9</v>
      </c>
      <c r="X14" s="51">
        <v>-3</v>
      </c>
      <c r="Y14" s="48">
        <v>16</v>
      </c>
      <c r="Z14" s="49">
        <v>-5</v>
      </c>
      <c r="AA14" s="50"/>
      <c r="AB14" s="51"/>
      <c r="AC14" s="121">
        <f>COUNTIF(BJ45:BM59,"&lt;0")</f>
        <v>12</v>
      </c>
      <c r="AD14" s="122">
        <f>COUNTIF(BJ45:BM59,"&gt;0")</f>
        <v>5</v>
      </c>
      <c r="AE14" s="48">
        <v>6</v>
      </c>
      <c r="AF14" s="49">
        <v>-2</v>
      </c>
      <c r="AG14" s="50"/>
      <c r="AH14" s="51"/>
      <c r="AI14" s="48">
        <v>9</v>
      </c>
      <c r="AJ14" s="49">
        <v>-3</v>
      </c>
      <c r="AK14" s="50"/>
      <c r="AL14" s="51"/>
      <c r="AM14" s="48">
        <v>3</v>
      </c>
      <c r="AN14" s="49">
        <v>-6</v>
      </c>
      <c r="AO14" s="50"/>
      <c r="AP14" s="51"/>
      <c r="AQ14" s="48">
        <v>1</v>
      </c>
      <c r="AR14" s="49">
        <v>-2</v>
      </c>
      <c r="AS14" s="50"/>
      <c r="AT14" s="51"/>
      <c r="AU14" s="48">
        <v>10</v>
      </c>
      <c r="AV14" s="49">
        <v>-12</v>
      </c>
      <c r="AW14" s="50"/>
      <c r="AX14" s="51"/>
      <c r="BB14" s="54">
        <f>SUM(E14:F14)</f>
        <v>-6</v>
      </c>
      <c r="BC14" s="42"/>
      <c r="BD14" s="42">
        <f>SUM(G14:H14)</f>
        <v>0</v>
      </c>
      <c r="BE14" s="55"/>
      <c r="BF14" s="54">
        <f>SUM(I14:J14)</f>
        <v>6</v>
      </c>
      <c r="BG14" s="42"/>
      <c r="BH14" s="42">
        <f>SUM(K14:L14)</f>
        <v>0</v>
      </c>
      <c r="BI14" s="42"/>
      <c r="BJ14" s="54">
        <f>SUM(M14:N14)</f>
        <v>-1</v>
      </c>
      <c r="BK14" s="42"/>
      <c r="BL14" s="42">
        <f>SUM(O14:P14)</f>
        <v>0</v>
      </c>
      <c r="BM14" s="42"/>
      <c r="BN14" s="54">
        <f>SUM(Q14:R14)</f>
        <v>7</v>
      </c>
      <c r="BO14" s="42"/>
      <c r="BP14" s="42">
        <f>SUM(S14:T14)</f>
        <v>0</v>
      </c>
      <c r="BQ14" s="42"/>
      <c r="BR14" s="54">
        <f>SUM(U14:V14)</f>
        <v>-1</v>
      </c>
      <c r="BS14" s="42"/>
      <c r="BT14" s="42">
        <f>SUM(W14:X14)</f>
        <v>6</v>
      </c>
      <c r="BU14" s="55"/>
      <c r="BV14" s="42">
        <f>SUM(Y14:Z14)</f>
        <v>11</v>
      </c>
      <c r="BW14" s="42"/>
      <c r="BX14" s="42">
        <f>SUM(AA14:AB14)</f>
        <v>0</v>
      </c>
      <c r="BY14" s="55"/>
      <c r="CB14" s="54">
        <f>SUM(AE14:AF14)</f>
        <v>4</v>
      </c>
      <c r="CC14" s="42"/>
      <c r="CD14" s="42">
        <f>SUM(AG14:AH14)</f>
        <v>0</v>
      </c>
      <c r="CE14" s="55"/>
      <c r="CF14" s="54">
        <f>SUM(AI14:AJ14)</f>
        <v>6</v>
      </c>
      <c r="CG14" s="42"/>
      <c r="CH14" s="42">
        <f>SUM(AK14:AL14)</f>
        <v>0</v>
      </c>
      <c r="CI14" s="55"/>
      <c r="CJ14" s="54">
        <f>SUM(AM14:AN14)</f>
        <v>-3</v>
      </c>
      <c r="CK14" s="42"/>
      <c r="CL14" s="42">
        <f>SUM(AO14:AP14)</f>
        <v>0</v>
      </c>
      <c r="CM14" s="55"/>
      <c r="CN14" s="54">
        <f>SUM(AQ14:AR14)</f>
        <v>-1</v>
      </c>
      <c r="CO14" s="42"/>
      <c r="CP14" s="42">
        <f>SUM(AS14:AT14)</f>
        <v>0</v>
      </c>
      <c r="CQ14" s="55"/>
      <c r="CR14" s="54">
        <f>SUM(AU14:AV14)</f>
        <v>-2</v>
      </c>
      <c r="CS14" s="42"/>
      <c r="CT14" s="42">
        <f>SUM(AW14:AX14)</f>
        <v>0</v>
      </c>
      <c r="CU14" s="55"/>
    </row>
    <row r="15" spans="1:99" s="9" customFormat="1" ht="10.5">
      <c r="A15" s="6"/>
      <c r="B15" s="167" t="s">
        <v>32</v>
      </c>
      <c r="C15" s="97">
        <f>SUM(C16:C17)</f>
        <v>20</v>
      </c>
      <c r="D15" s="126">
        <f>SUM(D16:D17)</f>
        <v>20</v>
      </c>
      <c r="E15" s="22">
        <v>5</v>
      </c>
      <c r="F15" s="23">
        <v>-1</v>
      </c>
      <c r="G15" s="24"/>
      <c r="H15" s="25"/>
      <c r="I15" s="22">
        <v>5</v>
      </c>
      <c r="J15" s="23">
        <v>-7</v>
      </c>
      <c r="K15" s="24"/>
      <c r="L15" s="25"/>
      <c r="M15" s="22">
        <v>2</v>
      </c>
      <c r="N15" s="23">
        <v>-7</v>
      </c>
      <c r="O15" s="24"/>
      <c r="P15" s="25"/>
      <c r="Q15" s="22">
        <v>3</v>
      </c>
      <c r="R15" s="23">
        <v>-8</v>
      </c>
      <c r="S15" s="24">
        <v>1</v>
      </c>
      <c r="T15" s="25">
        <v>-7</v>
      </c>
      <c r="U15" s="22">
        <v>1</v>
      </c>
      <c r="V15" s="23">
        <v>-7</v>
      </c>
      <c r="W15" s="24">
        <v>4</v>
      </c>
      <c r="X15" s="25">
        <v>-2</v>
      </c>
      <c r="Y15" s="22">
        <v>4</v>
      </c>
      <c r="Z15" s="23">
        <v>-2</v>
      </c>
      <c r="AA15" s="24"/>
      <c r="AB15" s="25"/>
      <c r="AC15" s="125">
        <f>SUM(AC16:AC17)</f>
        <v>16</v>
      </c>
      <c r="AD15" s="126">
        <f>SUM(AD16:AD17)</f>
        <v>19</v>
      </c>
      <c r="AE15" s="22">
        <v>4</v>
      </c>
      <c r="AF15" s="23">
        <v>-2</v>
      </c>
      <c r="AG15" s="24"/>
      <c r="AH15" s="25"/>
      <c r="AI15" s="22">
        <v>6</v>
      </c>
      <c r="AJ15" s="23">
        <v>-5</v>
      </c>
      <c r="AK15" s="24"/>
      <c r="AL15" s="25"/>
      <c r="AM15" s="22">
        <v>4</v>
      </c>
      <c r="AN15" s="23">
        <v>-3</v>
      </c>
      <c r="AO15" s="24">
        <v>5</v>
      </c>
      <c r="AP15" s="25" t="s">
        <v>73</v>
      </c>
      <c r="AQ15" s="22">
        <v>4</v>
      </c>
      <c r="AR15" s="23">
        <v>-10</v>
      </c>
      <c r="AS15" s="24">
        <v>2</v>
      </c>
      <c r="AT15" s="25" t="s">
        <v>73</v>
      </c>
      <c r="AU15" s="22">
        <v>4</v>
      </c>
      <c r="AV15" s="23">
        <v>-1</v>
      </c>
      <c r="AW15" s="24"/>
      <c r="AX15" s="25"/>
      <c r="BB15" s="29">
        <f>SUM(E15:F15)</f>
        <v>4</v>
      </c>
      <c r="BC15" s="30"/>
      <c r="BD15" s="30">
        <f>SUM(G15:H15)</f>
        <v>0</v>
      </c>
      <c r="BE15" s="31"/>
      <c r="BF15" s="29">
        <f>SUM(I15:J15)</f>
        <v>-2</v>
      </c>
      <c r="BG15" s="30"/>
      <c r="BH15" s="30">
        <f>SUM(K15:L15)</f>
        <v>0</v>
      </c>
      <c r="BI15" s="30"/>
      <c r="BJ15" s="29">
        <f>SUM(M15:N15)</f>
        <v>-5</v>
      </c>
      <c r="BK15" s="30"/>
      <c r="BL15" s="37">
        <f>SUM(O15:P15)</f>
        <v>0</v>
      </c>
      <c r="BM15" s="30"/>
      <c r="BN15" s="29">
        <f>SUM(Q15:R15)</f>
        <v>-5</v>
      </c>
      <c r="BO15" s="30"/>
      <c r="BP15" s="37">
        <f>SUM(S15:T15)</f>
        <v>-6</v>
      </c>
      <c r="BQ15" s="30"/>
      <c r="BR15" s="29">
        <f>SUM(U15:V15)</f>
        <v>-6</v>
      </c>
      <c r="BS15" s="37"/>
      <c r="BT15" s="30">
        <f>SUM(W15:X15)</f>
        <v>2</v>
      </c>
      <c r="BU15" s="31"/>
      <c r="BV15" s="30">
        <f>SUM(Y15:Z15)</f>
        <v>2</v>
      </c>
      <c r="BW15" s="30"/>
      <c r="BX15" s="30">
        <f>SUM(AA15:AB15)</f>
        <v>0</v>
      </c>
      <c r="BY15" s="31"/>
      <c r="CB15" s="29">
        <f>SUM(AE15:AF15)</f>
        <v>2</v>
      </c>
      <c r="CC15" s="30"/>
      <c r="CD15" s="30">
        <f>SUM(AG15:AH15)</f>
        <v>0</v>
      </c>
      <c r="CE15" s="31"/>
      <c r="CF15" s="29">
        <f>SUM(AI15:AJ15)</f>
        <v>1</v>
      </c>
      <c r="CG15" s="30"/>
      <c r="CH15" s="30">
        <f>SUM(AK15:AL15)</f>
        <v>0</v>
      </c>
      <c r="CI15" s="31"/>
      <c r="CJ15" s="29">
        <f>SUM(AM15:AN15)</f>
        <v>1</v>
      </c>
      <c r="CK15" s="30"/>
      <c r="CL15" s="30">
        <f>SUM(AO15:AP15)</f>
        <v>5</v>
      </c>
      <c r="CM15" s="31"/>
      <c r="CN15" s="29">
        <f>SUM(AQ15:AR15)</f>
        <v>-6</v>
      </c>
      <c r="CO15" s="30"/>
      <c r="CP15" s="30">
        <f>SUM(AS15:AT15)</f>
        <v>2</v>
      </c>
      <c r="CQ15" s="31"/>
      <c r="CR15" s="29">
        <f>SUM(AU15:AV15)</f>
        <v>3</v>
      </c>
      <c r="CS15" s="30"/>
      <c r="CT15" s="30">
        <f>SUM(AW15:AX15)</f>
        <v>0</v>
      </c>
      <c r="CU15" s="31"/>
    </row>
    <row r="16" spans="1:99" s="9" customFormat="1" ht="10.5">
      <c r="A16" s="6"/>
      <c r="B16" s="165" t="s">
        <v>110</v>
      </c>
      <c r="C16" s="114">
        <f>COUNTIF(BB15:BY17,"&gt;0")</f>
        <v>8</v>
      </c>
      <c r="D16" s="115">
        <f>COUNTIF(BB15:BY17,"&lt;0")</f>
        <v>11</v>
      </c>
      <c r="E16" s="22">
        <v>2</v>
      </c>
      <c r="F16" s="23">
        <v>-4</v>
      </c>
      <c r="G16" s="24"/>
      <c r="H16" s="25"/>
      <c r="I16" s="22">
        <v>4</v>
      </c>
      <c r="J16" s="23">
        <v>-5</v>
      </c>
      <c r="K16" s="24"/>
      <c r="L16" s="25"/>
      <c r="M16" s="22">
        <v>4</v>
      </c>
      <c r="N16" s="23">
        <v>-5</v>
      </c>
      <c r="O16" s="24"/>
      <c r="P16" s="25"/>
      <c r="Q16" s="22">
        <v>2</v>
      </c>
      <c r="R16" s="23">
        <v>-6</v>
      </c>
      <c r="S16" s="24"/>
      <c r="T16" s="25"/>
      <c r="U16" s="22">
        <v>6</v>
      </c>
      <c r="V16" s="23" t="s">
        <v>73</v>
      </c>
      <c r="W16" s="24"/>
      <c r="X16" s="25"/>
      <c r="Y16" s="22">
        <v>3</v>
      </c>
      <c r="Z16" s="23">
        <v>-2</v>
      </c>
      <c r="AA16" s="24"/>
      <c r="AB16" s="25"/>
      <c r="AC16" s="112">
        <f>COUNTIF(CB15:CU17,"&gt;0")</f>
        <v>9</v>
      </c>
      <c r="AD16" s="115">
        <f>COUNTIF(CB15:CU17,"&lt;0")</f>
        <v>8</v>
      </c>
      <c r="AE16" s="22">
        <v>6</v>
      </c>
      <c r="AF16" s="23">
        <v>-3</v>
      </c>
      <c r="AG16" s="24"/>
      <c r="AH16" s="25"/>
      <c r="AI16" s="22">
        <v>3</v>
      </c>
      <c r="AJ16" s="23">
        <v>-7</v>
      </c>
      <c r="AK16" s="24"/>
      <c r="AL16" s="25"/>
      <c r="AM16" s="22">
        <v>4</v>
      </c>
      <c r="AN16" s="23">
        <v>-6</v>
      </c>
      <c r="AO16" s="24"/>
      <c r="AP16" s="25"/>
      <c r="AQ16" s="22">
        <v>3</v>
      </c>
      <c r="AR16" s="23">
        <v>-2</v>
      </c>
      <c r="AS16" s="24"/>
      <c r="AT16" s="25"/>
      <c r="AU16" s="22">
        <v>1</v>
      </c>
      <c r="AV16" s="23">
        <v>-8</v>
      </c>
      <c r="AW16" s="24"/>
      <c r="AX16" s="25"/>
      <c r="BB16" s="36">
        <f>SUM(E16:F16)</f>
        <v>-2</v>
      </c>
      <c r="BC16" s="37"/>
      <c r="BD16" s="37">
        <f>SUM(G16:H16)</f>
        <v>0</v>
      </c>
      <c r="BE16" s="38"/>
      <c r="BF16" s="36">
        <f>SUM(I16:J16)</f>
        <v>-1</v>
      </c>
      <c r="BG16" s="37"/>
      <c r="BH16" s="37">
        <f>SUM(K16:L16)</f>
        <v>0</v>
      </c>
      <c r="BI16" s="37"/>
      <c r="BJ16" s="36">
        <f>SUM(M16:N16)</f>
        <v>-1</v>
      </c>
      <c r="BK16" s="37"/>
      <c r="BL16" s="37">
        <f>SUM(O16:P16)</f>
        <v>0</v>
      </c>
      <c r="BM16" s="37"/>
      <c r="BN16" s="36">
        <f>SUM(Q16:R16)</f>
        <v>-4</v>
      </c>
      <c r="BO16" s="37"/>
      <c r="BP16" s="37">
        <f>SUM(S16:T16)</f>
        <v>0</v>
      </c>
      <c r="BQ16" s="37"/>
      <c r="BR16" s="36">
        <f>SUM(U16:V16)</f>
        <v>6</v>
      </c>
      <c r="BS16" s="37"/>
      <c r="BT16" s="37">
        <f>SUM(W16:X16)</f>
        <v>0</v>
      </c>
      <c r="BU16" s="38"/>
      <c r="BV16" s="37">
        <f>SUM(Y16:Z16)</f>
        <v>1</v>
      </c>
      <c r="BW16" s="37"/>
      <c r="BX16" s="37">
        <f>SUM(AA16:AB16)</f>
        <v>0</v>
      </c>
      <c r="BY16" s="38"/>
      <c r="CB16" s="36">
        <f>SUM(AE16:AF16)</f>
        <v>3</v>
      </c>
      <c r="CC16" s="37"/>
      <c r="CD16" s="37">
        <f>SUM(AG16:AH16)</f>
        <v>0</v>
      </c>
      <c r="CE16" s="38"/>
      <c r="CF16" s="36">
        <f>SUM(AI16:AJ16)</f>
        <v>-4</v>
      </c>
      <c r="CG16" s="37"/>
      <c r="CH16" s="37">
        <f>SUM(AK16:AL16)</f>
        <v>0</v>
      </c>
      <c r="CI16" s="38"/>
      <c r="CJ16" s="36">
        <f>SUM(AM16:AN16)</f>
        <v>-2</v>
      </c>
      <c r="CK16" s="37"/>
      <c r="CL16" s="37">
        <f>SUM(AO16:AP16)</f>
        <v>0</v>
      </c>
      <c r="CM16" s="38"/>
      <c r="CN16" s="36">
        <f>SUM(AQ16:AR16)</f>
        <v>1</v>
      </c>
      <c r="CO16" s="37"/>
      <c r="CP16" s="37">
        <f>SUM(AS16:AT16)</f>
        <v>0</v>
      </c>
      <c r="CQ16" s="38"/>
      <c r="CR16" s="36">
        <f>SUM(AU16:AV16)</f>
        <v>-7</v>
      </c>
      <c r="CS16" s="37"/>
      <c r="CT16" s="37">
        <f>SUM(AW16:AX16)</f>
        <v>0</v>
      </c>
      <c r="CU16" s="38"/>
    </row>
    <row r="17" spans="1:99" s="9" customFormat="1" ht="10.5">
      <c r="A17" s="6"/>
      <c r="B17" s="168">
        <f>C15+D15+AC15+AD15</f>
        <v>75</v>
      </c>
      <c r="C17" s="123">
        <f>COUNTIF(BN24:BQ41,"&lt;0")</f>
        <v>12</v>
      </c>
      <c r="D17" s="122">
        <f>COUNTIF(BN24:BQ41,"&gt;0")</f>
        <v>9</v>
      </c>
      <c r="E17" s="48"/>
      <c r="F17" s="49"/>
      <c r="G17" s="50"/>
      <c r="H17" s="51"/>
      <c r="I17" s="48">
        <v>5</v>
      </c>
      <c r="J17" s="49">
        <v>-1</v>
      </c>
      <c r="K17" s="50"/>
      <c r="L17" s="51"/>
      <c r="M17" s="48">
        <v>0</v>
      </c>
      <c r="N17" s="49">
        <v>-2</v>
      </c>
      <c r="O17" s="50"/>
      <c r="P17" s="51"/>
      <c r="Q17" s="48">
        <v>4</v>
      </c>
      <c r="R17" s="49" t="s">
        <v>73</v>
      </c>
      <c r="S17" s="50"/>
      <c r="T17" s="51"/>
      <c r="U17" s="48">
        <v>3</v>
      </c>
      <c r="V17" s="49">
        <v>-2</v>
      </c>
      <c r="W17" s="50"/>
      <c r="X17" s="51"/>
      <c r="Y17" s="48">
        <v>3</v>
      </c>
      <c r="Z17" s="49">
        <v>-4</v>
      </c>
      <c r="AA17" s="50"/>
      <c r="AB17" s="51"/>
      <c r="AC17" s="121">
        <f>COUNTIF(BN45:BQ59,"&lt;0")</f>
        <v>7</v>
      </c>
      <c r="AD17" s="122">
        <f>COUNTIF(BN45:BQ59,"&gt;0")</f>
        <v>11</v>
      </c>
      <c r="AE17" s="48">
        <v>4</v>
      </c>
      <c r="AF17" s="49">
        <v>-5</v>
      </c>
      <c r="AG17" s="50"/>
      <c r="AH17" s="51"/>
      <c r="AI17" s="48">
        <v>4</v>
      </c>
      <c r="AJ17" s="49" t="s">
        <v>73</v>
      </c>
      <c r="AK17" s="50"/>
      <c r="AL17" s="51"/>
      <c r="AM17" s="48">
        <v>9</v>
      </c>
      <c r="AN17" s="49">
        <v>-10</v>
      </c>
      <c r="AO17" s="50"/>
      <c r="AP17" s="51"/>
      <c r="AQ17" s="48">
        <v>4</v>
      </c>
      <c r="AR17" s="49">
        <v>-5</v>
      </c>
      <c r="AS17" s="50"/>
      <c r="AT17" s="51"/>
      <c r="AU17" s="48">
        <v>4</v>
      </c>
      <c r="AV17" s="49">
        <v>-8</v>
      </c>
      <c r="AW17" s="50"/>
      <c r="AX17" s="51"/>
      <c r="BB17" s="54">
        <f>SUM(E17:F17)</f>
        <v>0</v>
      </c>
      <c r="BC17" s="42"/>
      <c r="BD17" s="42">
        <f>SUM(G17:H17)</f>
        <v>0</v>
      </c>
      <c r="BE17" s="55"/>
      <c r="BF17" s="54">
        <f>SUM(I17:J17)</f>
        <v>4</v>
      </c>
      <c r="BG17" s="42"/>
      <c r="BH17" s="42">
        <f>SUM(K17:L17)</f>
        <v>0</v>
      </c>
      <c r="BI17" s="42"/>
      <c r="BJ17" s="54">
        <f>SUM(M17:N17)</f>
        <v>-2</v>
      </c>
      <c r="BK17" s="42"/>
      <c r="BL17" s="42">
        <f>SUM(O17:P17)</f>
        <v>0</v>
      </c>
      <c r="BM17" s="42"/>
      <c r="BN17" s="54">
        <f>SUM(Q17:R17)</f>
        <v>4</v>
      </c>
      <c r="BO17" s="42"/>
      <c r="BP17" s="42">
        <f>SUM(S17:T17)</f>
        <v>0</v>
      </c>
      <c r="BQ17" s="42"/>
      <c r="BR17" s="54">
        <f>SUM(U17:V17)</f>
        <v>1</v>
      </c>
      <c r="BS17" s="42"/>
      <c r="BT17" s="42">
        <f>SUM(W17:X17)</f>
        <v>0</v>
      </c>
      <c r="BU17" s="55"/>
      <c r="BV17" s="42">
        <f>SUM(Y17:Z17)</f>
        <v>-1</v>
      </c>
      <c r="BW17" s="42"/>
      <c r="BX17" s="42">
        <f>SUM(AA17:AB17)</f>
        <v>0</v>
      </c>
      <c r="BY17" s="55"/>
      <c r="CB17" s="54">
        <f>SUM(AE17:AF17)</f>
        <v>-1</v>
      </c>
      <c r="CC17" s="42"/>
      <c r="CD17" s="42">
        <f>SUM(AG17:AH17)</f>
        <v>0</v>
      </c>
      <c r="CE17" s="55"/>
      <c r="CF17" s="54">
        <f>SUM(AI17:AJ17)</f>
        <v>4</v>
      </c>
      <c r="CG17" s="42"/>
      <c r="CH17" s="42">
        <f>SUM(AK17:AL17)</f>
        <v>0</v>
      </c>
      <c r="CI17" s="55"/>
      <c r="CJ17" s="54">
        <f>SUM(AM17:AN17)</f>
        <v>-1</v>
      </c>
      <c r="CK17" s="42"/>
      <c r="CL17" s="42">
        <f>SUM(AO17:AP17)</f>
        <v>0</v>
      </c>
      <c r="CM17" s="55"/>
      <c r="CN17" s="54">
        <f>SUM(AQ17:AR17)</f>
        <v>-1</v>
      </c>
      <c r="CO17" s="42"/>
      <c r="CP17" s="42">
        <f>SUM(AS17:AT17)</f>
        <v>0</v>
      </c>
      <c r="CQ17" s="55"/>
      <c r="CR17" s="54">
        <f>SUM(AU17:AV17)</f>
        <v>-4</v>
      </c>
      <c r="CS17" s="42"/>
      <c r="CT17" s="42">
        <f>SUM(AW17:AX17)</f>
        <v>0</v>
      </c>
      <c r="CU17" s="55"/>
    </row>
    <row r="18" spans="1:99" s="9" customFormat="1" ht="10.5">
      <c r="A18" s="6"/>
      <c r="B18" s="167" t="s">
        <v>52</v>
      </c>
      <c r="C18" s="97">
        <f>SUM(C19:C20)</f>
        <v>19</v>
      </c>
      <c r="D18" s="126">
        <f>SUM(D19:D20)</f>
        <v>20</v>
      </c>
      <c r="E18" s="22">
        <v>2</v>
      </c>
      <c r="F18" s="23">
        <v>-6</v>
      </c>
      <c r="G18" s="24"/>
      <c r="H18" s="25"/>
      <c r="I18" s="22">
        <v>14</v>
      </c>
      <c r="J18" s="23">
        <v>-4</v>
      </c>
      <c r="K18" s="24">
        <v>4</v>
      </c>
      <c r="L18" s="25">
        <v>-6</v>
      </c>
      <c r="M18" s="22">
        <v>2</v>
      </c>
      <c r="N18" s="23">
        <v>-7</v>
      </c>
      <c r="O18" s="24">
        <v>7</v>
      </c>
      <c r="P18" s="25">
        <v>-1</v>
      </c>
      <c r="Q18" s="22">
        <v>5</v>
      </c>
      <c r="R18" s="23">
        <v>-7</v>
      </c>
      <c r="S18" s="24"/>
      <c r="T18" s="25"/>
      <c r="U18" s="22">
        <v>5</v>
      </c>
      <c r="V18" s="23">
        <v>-8</v>
      </c>
      <c r="W18" s="24"/>
      <c r="X18" s="25"/>
      <c r="Y18" s="22">
        <v>3</v>
      </c>
      <c r="Z18" s="23">
        <v>-4</v>
      </c>
      <c r="AA18" s="24"/>
      <c r="AB18" s="25"/>
      <c r="AC18" s="125">
        <f>SUM(AC19:AC20)</f>
        <v>15</v>
      </c>
      <c r="AD18" s="126">
        <f>SUM(AD19:AD20)</f>
        <v>18</v>
      </c>
      <c r="AE18" s="22">
        <v>5</v>
      </c>
      <c r="AF18" s="23">
        <v>-3</v>
      </c>
      <c r="AG18" s="24"/>
      <c r="AH18" s="25"/>
      <c r="AI18" s="22">
        <v>6</v>
      </c>
      <c r="AJ18" s="23">
        <v>-3</v>
      </c>
      <c r="AK18" s="24"/>
      <c r="AL18" s="25"/>
      <c r="AM18" s="22">
        <v>2</v>
      </c>
      <c r="AN18" s="23">
        <v>-4</v>
      </c>
      <c r="AO18" s="24"/>
      <c r="AP18" s="25"/>
      <c r="AQ18" s="22">
        <v>3</v>
      </c>
      <c r="AR18" s="23">
        <v>-1</v>
      </c>
      <c r="AS18" s="24">
        <v>4</v>
      </c>
      <c r="AT18" s="25">
        <v>-8</v>
      </c>
      <c r="AU18" s="22">
        <v>14</v>
      </c>
      <c r="AV18" s="23">
        <v>-6</v>
      </c>
      <c r="AW18" s="24">
        <v>1</v>
      </c>
      <c r="AX18" s="25">
        <v>-2</v>
      </c>
      <c r="BB18" s="36">
        <f>SUM(E18:F18)</f>
        <v>-4</v>
      </c>
      <c r="BC18" s="37"/>
      <c r="BD18" s="37">
        <f>SUM(G18:H18)</f>
        <v>0</v>
      </c>
      <c r="BE18" s="38"/>
      <c r="BF18" s="36">
        <f>SUM(I18:J18)</f>
        <v>10</v>
      </c>
      <c r="BG18" s="37"/>
      <c r="BH18" s="37">
        <f>SUM(K18:L18)</f>
        <v>-2</v>
      </c>
      <c r="BI18" s="37"/>
      <c r="BJ18" s="29">
        <f>SUM(M18:N18)</f>
        <v>-5</v>
      </c>
      <c r="BK18" s="30"/>
      <c r="BL18" s="37">
        <f>SUM(O18:P18)</f>
        <v>6</v>
      </c>
      <c r="BM18" s="30"/>
      <c r="BN18" s="29">
        <f>SUM(Q18:R18)</f>
        <v>-2</v>
      </c>
      <c r="BO18" s="30"/>
      <c r="BP18" s="37">
        <f>SUM(S18:T18)</f>
        <v>0</v>
      </c>
      <c r="BQ18" s="30"/>
      <c r="BR18" s="29">
        <f>SUM(U18:V18)</f>
        <v>-3</v>
      </c>
      <c r="BS18" s="37"/>
      <c r="BT18" s="30">
        <f>SUM(W18:X18)</f>
        <v>0</v>
      </c>
      <c r="BU18" s="31"/>
      <c r="BV18" s="37">
        <f>SUM(Y18:Z18)</f>
        <v>-1</v>
      </c>
      <c r="BW18" s="37"/>
      <c r="BX18" s="37">
        <f>SUM(AA18:AB18)</f>
        <v>0</v>
      </c>
      <c r="BY18" s="38"/>
      <c r="CB18" s="36">
        <f>SUM(AE18:AF18)</f>
        <v>2</v>
      </c>
      <c r="CC18" s="37"/>
      <c r="CD18" s="37">
        <f>SUM(AG18:AH18)</f>
        <v>0</v>
      </c>
      <c r="CE18" s="38"/>
      <c r="CF18" s="36">
        <f>SUM(AI18:AJ18)</f>
        <v>3</v>
      </c>
      <c r="CG18" s="37"/>
      <c r="CH18" s="37">
        <f>SUM(AK18:AL18)</f>
        <v>0</v>
      </c>
      <c r="CI18" s="38"/>
      <c r="CJ18" s="36">
        <f>SUM(AM18:AN18)</f>
        <v>-2</v>
      </c>
      <c r="CK18" s="37"/>
      <c r="CL18" s="37">
        <f>SUM(AO18:AP18)</f>
        <v>0</v>
      </c>
      <c r="CM18" s="38"/>
      <c r="CN18" s="36">
        <f>SUM(AQ18:AR18)</f>
        <v>2</v>
      </c>
      <c r="CO18" s="37"/>
      <c r="CP18" s="37">
        <f>SUM(AS18:AT18)</f>
        <v>-4</v>
      </c>
      <c r="CQ18" s="38"/>
      <c r="CR18" s="36">
        <f>SUM(AU18:AV18)</f>
        <v>8</v>
      </c>
      <c r="CS18" s="37"/>
      <c r="CT18" s="37">
        <f>SUM(AW18:AX18)</f>
        <v>-1</v>
      </c>
      <c r="CU18" s="38"/>
    </row>
    <row r="19" spans="1:99" s="9" customFormat="1" ht="10.5">
      <c r="A19" s="6"/>
      <c r="B19" s="165" t="s">
        <v>111</v>
      </c>
      <c r="C19" s="114">
        <f>COUNTIF(BB18:BY20,"&gt;0")</f>
        <v>7</v>
      </c>
      <c r="D19" s="115">
        <f>COUNTIF(BB18:BY20,"&lt;0")</f>
        <v>12</v>
      </c>
      <c r="E19" s="22">
        <v>2</v>
      </c>
      <c r="F19" s="23">
        <v>-3</v>
      </c>
      <c r="G19" s="24"/>
      <c r="H19" s="25"/>
      <c r="I19" s="22">
        <v>7</v>
      </c>
      <c r="J19" s="23">
        <v>-8</v>
      </c>
      <c r="K19" s="24"/>
      <c r="L19" s="25"/>
      <c r="M19" s="22">
        <v>7</v>
      </c>
      <c r="N19" s="23">
        <v>-8</v>
      </c>
      <c r="O19" s="24"/>
      <c r="P19" s="25"/>
      <c r="Q19" s="22">
        <v>3</v>
      </c>
      <c r="R19" s="23">
        <v>-4</v>
      </c>
      <c r="S19" s="24"/>
      <c r="T19" s="25"/>
      <c r="U19" s="22">
        <v>9</v>
      </c>
      <c r="V19" s="23">
        <v>-2</v>
      </c>
      <c r="W19" s="24"/>
      <c r="X19" s="25"/>
      <c r="Y19" s="22">
        <v>3</v>
      </c>
      <c r="Z19" s="23">
        <v>-1</v>
      </c>
      <c r="AA19" s="24"/>
      <c r="AB19" s="25"/>
      <c r="AC19" s="112">
        <f>COUNTIF(CB18:CU20,"&gt;0")</f>
        <v>6</v>
      </c>
      <c r="AD19" s="115">
        <f>COUNTIF(CB18:CU20,"&lt;0")</f>
        <v>11</v>
      </c>
      <c r="AE19" s="22">
        <v>2</v>
      </c>
      <c r="AF19" s="23">
        <v>-4</v>
      </c>
      <c r="AG19" s="24"/>
      <c r="AH19" s="25"/>
      <c r="AI19" s="22">
        <v>2</v>
      </c>
      <c r="AJ19" s="23">
        <v>-3</v>
      </c>
      <c r="AK19" s="24"/>
      <c r="AL19" s="25"/>
      <c r="AM19" s="22">
        <v>7</v>
      </c>
      <c r="AN19" s="23">
        <v>-3</v>
      </c>
      <c r="AO19" s="24"/>
      <c r="AP19" s="25"/>
      <c r="AQ19" s="22">
        <v>1</v>
      </c>
      <c r="AR19" s="23">
        <v>-6</v>
      </c>
      <c r="AS19" s="24"/>
      <c r="AT19" s="25"/>
      <c r="AU19" s="22">
        <v>2</v>
      </c>
      <c r="AV19" s="23">
        <v>-6</v>
      </c>
      <c r="AW19" s="24"/>
      <c r="AX19" s="25"/>
      <c r="BB19" s="36">
        <f>SUM(E19:F19)</f>
        <v>-1</v>
      </c>
      <c r="BC19" s="37"/>
      <c r="BD19" s="37">
        <f>SUM(G19:H19)</f>
        <v>0</v>
      </c>
      <c r="BE19" s="38"/>
      <c r="BF19" s="36">
        <f>SUM(I19:J19)</f>
        <v>-1</v>
      </c>
      <c r="BG19" s="37"/>
      <c r="BH19" s="37">
        <f>SUM(K19:L19)</f>
        <v>0</v>
      </c>
      <c r="BI19" s="37"/>
      <c r="BJ19" s="36">
        <f>SUM(M19:N19)</f>
        <v>-1</v>
      </c>
      <c r="BK19" s="37"/>
      <c r="BL19" s="37">
        <f>SUM(O19:P19)</f>
        <v>0</v>
      </c>
      <c r="BM19" s="37"/>
      <c r="BN19" s="36">
        <f>SUM(Q19:R19)</f>
        <v>-1</v>
      </c>
      <c r="BO19" s="37"/>
      <c r="BP19" s="37">
        <f>SUM(S19:T19)</f>
        <v>0</v>
      </c>
      <c r="BQ19" s="37"/>
      <c r="BR19" s="36">
        <f>SUM(U19:V19)</f>
        <v>7</v>
      </c>
      <c r="BS19" s="37"/>
      <c r="BT19" s="37">
        <f>SUM(W19:X19)</f>
        <v>0</v>
      </c>
      <c r="BU19" s="38"/>
      <c r="BV19" s="37">
        <f>SUM(Y19:Z19)</f>
        <v>2</v>
      </c>
      <c r="BW19" s="37"/>
      <c r="BX19" s="37">
        <f>SUM(AA19:AB19)</f>
        <v>0</v>
      </c>
      <c r="BY19" s="38"/>
      <c r="CB19" s="36">
        <f>SUM(AE19:AF19)</f>
        <v>-2</v>
      </c>
      <c r="CC19" s="37"/>
      <c r="CD19" s="37">
        <f>SUM(AG19:AH19)</f>
        <v>0</v>
      </c>
      <c r="CE19" s="38"/>
      <c r="CF19" s="36">
        <f>SUM(AI19:AJ19)</f>
        <v>-1</v>
      </c>
      <c r="CG19" s="37"/>
      <c r="CH19" s="37">
        <f>SUM(AK19:AL19)</f>
        <v>0</v>
      </c>
      <c r="CI19" s="38"/>
      <c r="CJ19" s="36">
        <f>SUM(AM19:AN19)</f>
        <v>4</v>
      </c>
      <c r="CK19" s="37"/>
      <c r="CL19" s="37">
        <f>SUM(AO19:AP19)</f>
        <v>0</v>
      </c>
      <c r="CM19" s="38"/>
      <c r="CN19" s="36">
        <f>SUM(AQ19:AR19)</f>
        <v>-5</v>
      </c>
      <c r="CO19" s="37"/>
      <c r="CP19" s="37">
        <f>SUM(AS19:AT19)</f>
        <v>0</v>
      </c>
      <c r="CQ19" s="38"/>
      <c r="CR19" s="36">
        <f>SUM(AU19:AV19)</f>
        <v>-4</v>
      </c>
      <c r="CS19" s="37"/>
      <c r="CT19" s="37">
        <f>SUM(AW19:AX19)</f>
        <v>0</v>
      </c>
      <c r="CU19" s="38"/>
    </row>
    <row r="20" spans="1:99" s="9" customFormat="1" ht="10.5">
      <c r="A20" s="6"/>
      <c r="B20" s="169">
        <f>C18+D18+AC18+AD18</f>
        <v>72</v>
      </c>
      <c r="C20" s="137">
        <f>COUNTIF(BR24:BU41,"&lt;0")</f>
        <v>12</v>
      </c>
      <c r="D20" s="170">
        <f>COUNTIF(BR24:BU41,"&gt;0")</f>
        <v>8</v>
      </c>
      <c r="E20" s="62"/>
      <c r="F20" s="63"/>
      <c r="G20" s="64"/>
      <c r="H20" s="65"/>
      <c r="I20" s="62">
        <v>1</v>
      </c>
      <c r="J20" s="63">
        <v>-5</v>
      </c>
      <c r="K20" s="64"/>
      <c r="L20" s="65"/>
      <c r="M20" s="62">
        <v>8</v>
      </c>
      <c r="N20" s="63">
        <v>-5</v>
      </c>
      <c r="O20" s="64"/>
      <c r="P20" s="65"/>
      <c r="Q20" s="62">
        <v>3</v>
      </c>
      <c r="R20" s="63">
        <v>-8</v>
      </c>
      <c r="S20" s="64"/>
      <c r="T20" s="65"/>
      <c r="U20" s="62">
        <v>8</v>
      </c>
      <c r="V20" s="63">
        <v>-1</v>
      </c>
      <c r="W20" s="64"/>
      <c r="X20" s="65"/>
      <c r="Y20" s="62">
        <v>3</v>
      </c>
      <c r="Z20" s="63">
        <v>-2</v>
      </c>
      <c r="AA20" s="64"/>
      <c r="AB20" s="65"/>
      <c r="AC20" s="171">
        <f>COUNTIF(BR45:BU59,"&lt;0")</f>
        <v>9</v>
      </c>
      <c r="AD20" s="170">
        <f>COUNTIF(BR45:BU59,"&gt;0")</f>
        <v>7</v>
      </c>
      <c r="AE20" s="62">
        <v>2</v>
      </c>
      <c r="AF20" s="63">
        <v>-3</v>
      </c>
      <c r="AG20" s="64"/>
      <c r="AH20" s="65"/>
      <c r="AI20" s="62">
        <v>3</v>
      </c>
      <c r="AJ20" s="63">
        <v>-8</v>
      </c>
      <c r="AK20" s="64"/>
      <c r="AL20" s="65"/>
      <c r="AM20" s="62">
        <v>4</v>
      </c>
      <c r="AN20" s="63">
        <v>-5</v>
      </c>
      <c r="AO20" s="64"/>
      <c r="AP20" s="65"/>
      <c r="AQ20" s="62">
        <v>7</v>
      </c>
      <c r="AR20" s="63">
        <v>-2</v>
      </c>
      <c r="AS20" s="64"/>
      <c r="AT20" s="65"/>
      <c r="AU20" s="62">
        <v>3</v>
      </c>
      <c r="AV20" s="63">
        <v>-4</v>
      </c>
      <c r="AW20" s="64"/>
      <c r="AX20" s="65"/>
      <c r="BB20" s="54">
        <f>SUM(E20:F20)</f>
        <v>0</v>
      </c>
      <c r="BC20" s="42"/>
      <c r="BD20" s="42">
        <f>SUM(G20:H20)</f>
        <v>0</v>
      </c>
      <c r="BE20" s="55"/>
      <c r="BF20" s="54">
        <f>SUM(I20:J20)</f>
        <v>-4</v>
      </c>
      <c r="BG20" s="42"/>
      <c r="BH20" s="42">
        <f>SUM(K20:L20)</f>
        <v>0</v>
      </c>
      <c r="BI20" s="42"/>
      <c r="BJ20" s="54">
        <f>SUM(M20:N20)</f>
        <v>3</v>
      </c>
      <c r="BK20" s="42"/>
      <c r="BL20" s="42">
        <f>SUM(O20:P20)</f>
        <v>0</v>
      </c>
      <c r="BM20" s="42"/>
      <c r="BN20" s="54">
        <f>SUM(Q20:R20)</f>
        <v>-5</v>
      </c>
      <c r="BO20" s="42"/>
      <c r="BP20" s="42">
        <f>SUM(S20:T20)</f>
        <v>0</v>
      </c>
      <c r="BQ20" s="42"/>
      <c r="BR20" s="54">
        <f>SUM(U20:V20)</f>
        <v>7</v>
      </c>
      <c r="BS20" s="42"/>
      <c r="BT20" s="42">
        <f>SUM(W20:X20)</f>
        <v>0</v>
      </c>
      <c r="BU20" s="55"/>
      <c r="BV20" s="42">
        <f>SUM(Y20:Z20)</f>
        <v>1</v>
      </c>
      <c r="BW20" s="42"/>
      <c r="BX20" s="42">
        <f>SUM(AA20:AB20)</f>
        <v>0</v>
      </c>
      <c r="BY20" s="55"/>
      <c r="CB20" s="54">
        <f>SUM(AE20:AF20)</f>
        <v>-1</v>
      </c>
      <c r="CC20" s="42"/>
      <c r="CD20" s="42">
        <f>SUM(AG20:AH20)</f>
        <v>0</v>
      </c>
      <c r="CE20" s="55"/>
      <c r="CF20" s="54">
        <f>SUM(AI20:AJ20)</f>
        <v>-5</v>
      </c>
      <c r="CG20" s="42"/>
      <c r="CH20" s="42">
        <f>SUM(AK20:AL20)</f>
        <v>0</v>
      </c>
      <c r="CI20" s="55"/>
      <c r="CJ20" s="54">
        <f>SUM(AM20:AN20)</f>
        <v>-1</v>
      </c>
      <c r="CK20" s="42"/>
      <c r="CL20" s="42">
        <f>SUM(AO20:AP20)</f>
        <v>0</v>
      </c>
      <c r="CM20" s="55"/>
      <c r="CN20" s="54">
        <f>SUM(AQ20:AR20)</f>
        <v>5</v>
      </c>
      <c r="CO20" s="42"/>
      <c r="CP20" s="42">
        <f>SUM(AS20:AT20)</f>
        <v>0</v>
      </c>
      <c r="CQ20" s="55"/>
      <c r="CR20" s="54">
        <f>SUM(AU20:AV20)</f>
        <v>-1</v>
      </c>
      <c r="CS20" s="42"/>
      <c r="CT20" s="42">
        <f>SUM(AW20:AX20)</f>
        <v>0</v>
      </c>
      <c r="CU20" s="55"/>
    </row>
    <row r="21" spans="95:115" ht="12">
      <c r="CQ21" s="9"/>
      <c r="CU21" s="9"/>
      <c r="CW21" s="10"/>
      <c r="DA21" s="9"/>
      <c r="DK21" s="10"/>
    </row>
    <row r="22" spans="3:115" ht="12">
      <c r="C22" s="96" t="s">
        <v>144</v>
      </c>
      <c r="D22" s="105"/>
      <c r="Y22" s="96" t="s">
        <v>143</v>
      </c>
      <c r="Z22" s="105"/>
      <c r="CQ22" s="9"/>
      <c r="CU22" s="9"/>
      <c r="CW22" s="10"/>
      <c r="DA22" s="9"/>
      <c r="DK22" s="10"/>
    </row>
    <row r="23" spans="1:46" s="9" customFormat="1" ht="9.75">
      <c r="A23" s="6"/>
      <c r="B23" s="11" t="s">
        <v>79</v>
      </c>
      <c r="C23" s="66"/>
      <c r="D23" s="66"/>
      <c r="E23" s="11" t="s">
        <v>148</v>
      </c>
      <c r="F23" s="13"/>
      <c r="G23" s="11"/>
      <c r="H23" s="13"/>
      <c r="I23" s="11" t="s">
        <v>18</v>
      </c>
      <c r="J23" s="13"/>
      <c r="K23" s="11"/>
      <c r="L23" s="11"/>
      <c r="M23" s="11" t="s">
        <v>14</v>
      </c>
      <c r="N23" s="13"/>
      <c r="O23" s="11"/>
      <c r="P23" s="13"/>
      <c r="Q23" s="11" t="s">
        <v>32</v>
      </c>
      <c r="R23" s="13"/>
      <c r="S23" s="11"/>
      <c r="T23" s="13"/>
      <c r="U23" s="11" t="s">
        <v>52</v>
      </c>
      <c r="V23" s="13"/>
      <c r="W23" s="11"/>
      <c r="X23" s="13"/>
      <c r="Y23" s="66"/>
      <c r="Z23" s="66"/>
      <c r="AA23" s="11" t="s">
        <v>16</v>
      </c>
      <c r="AB23" s="13"/>
      <c r="AC23" s="11"/>
      <c r="AD23" s="13"/>
      <c r="AE23" s="11" t="s">
        <v>97</v>
      </c>
      <c r="AF23" s="14"/>
      <c r="AG23" s="11"/>
      <c r="AH23" s="13"/>
      <c r="AI23" s="11" t="s">
        <v>12</v>
      </c>
      <c r="AJ23" s="13"/>
      <c r="AK23" s="11"/>
      <c r="AL23" s="13"/>
      <c r="AM23" s="11" t="s">
        <v>34</v>
      </c>
      <c r="AN23" s="13"/>
      <c r="AO23" s="11"/>
      <c r="AP23" s="13"/>
      <c r="AQ23" s="11" t="s">
        <v>23</v>
      </c>
      <c r="AR23" s="13"/>
      <c r="AS23" s="11"/>
      <c r="AT23" s="13"/>
    </row>
    <row r="24" spans="1:95" s="9" customFormat="1" ht="10.5">
      <c r="A24" s="6"/>
      <c r="B24" s="164" t="s">
        <v>28</v>
      </c>
      <c r="C24" s="97">
        <f>SUM(C25:C26)</f>
        <v>18</v>
      </c>
      <c r="D24" s="126">
        <f>SUM(D25:D26)</f>
        <v>15</v>
      </c>
      <c r="E24" s="22">
        <v>2</v>
      </c>
      <c r="F24" s="23">
        <v>-8</v>
      </c>
      <c r="G24" s="24"/>
      <c r="H24" s="25"/>
      <c r="I24" s="22">
        <v>6</v>
      </c>
      <c r="J24" s="23">
        <v>-3</v>
      </c>
      <c r="K24" s="24">
        <v>2</v>
      </c>
      <c r="L24" s="25">
        <v>-7</v>
      </c>
      <c r="M24" s="22">
        <v>11</v>
      </c>
      <c r="N24" s="23">
        <v>-4</v>
      </c>
      <c r="O24" s="24">
        <v>7</v>
      </c>
      <c r="P24" s="25">
        <v>-3</v>
      </c>
      <c r="Q24" s="22">
        <v>7</v>
      </c>
      <c r="R24" s="23" t="s">
        <v>73</v>
      </c>
      <c r="S24" s="24"/>
      <c r="T24" s="25"/>
      <c r="U24" s="22">
        <v>10</v>
      </c>
      <c r="V24" s="23">
        <v>-11</v>
      </c>
      <c r="W24" s="24">
        <v>2</v>
      </c>
      <c r="X24" s="25">
        <v>-4</v>
      </c>
      <c r="Y24" s="97">
        <f>SUM(Y25:Y26)</f>
        <v>20</v>
      </c>
      <c r="Z24" s="106">
        <f>SUM(Z25:Z26)</f>
        <v>16</v>
      </c>
      <c r="AA24" s="22">
        <v>0</v>
      </c>
      <c r="AB24" s="23">
        <v>-1</v>
      </c>
      <c r="AC24" s="24"/>
      <c r="AD24" s="25"/>
      <c r="AE24" s="22">
        <v>4</v>
      </c>
      <c r="AF24" s="23">
        <v>-12</v>
      </c>
      <c r="AG24" s="24"/>
      <c r="AH24" s="25"/>
      <c r="AI24" s="22">
        <v>1</v>
      </c>
      <c r="AJ24" s="23">
        <v>-4</v>
      </c>
      <c r="AK24" s="24"/>
      <c r="AL24" s="25"/>
      <c r="AM24" s="22">
        <v>4</v>
      </c>
      <c r="AN24" s="23">
        <v>-2</v>
      </c>
      <c r="AO24" s="24">
        <v>5</v>
      </c>
      <c r="AP24" s="25">
        <v>-2</v>
      </c>
      <c r="AQ24" s="22">
        <v>9</v>
      </c>
      <c r="AR24" s="23">
        <v>-12</v>
      </c>
      <c r="AS24" s="24"/>
      <c r="AT24" s="25"/>
      <c r="BA24" s="10"/>
      <c r="BB24" s="29">
        <f>SUM(E24:F24)</f>
        <v>-6</v>
      </c>
      <c r="BC24" s="30"/>
      <c r="BD24" s="30">
        <f>SUM(G24:H24)</f>
        <v>0</v>
      </c>
      <c r="BE24" s="31"/>
      <c r="BF24" s="29">
        <f>SUM(I24:J24)</f>
        <v>3</v>
      </c>
      <c r="BG24" s="30"/>
      <c r="BH24" s="30">
        <f>SUM(K24:L24)</f>
        <v>-5</v>
      </c>
      <c r="BI24" s="31"/>
      <c r="BJ24" s="29">
        <f>SUM(M24:N24)</f>
        <v>7</v>
      </c>
      <c r="BK24" s="30"/>
      <c r="BL24" s="30">
        <f>SUM(O24:P24)</f>
        <v>4</v>
      </c>
      <c r="BM24" s="31"/>
      <c r="BN24" s="29">
        <f>SUM(Q24:R24)</f>
        <v>7</v>
      </c>
      <c r="BO24" s="30"/>
      <c r="BP24" s="30">
        <f>SUM(S24:T24)</f>
        <v>0</v>
      </c>
      <c r="BQ24" s="31"/>
      <c r="BR24" s="29">
        <f>SUM(U24:V24)</f>
        <v>-1</v>
      </c>
      <c r="BS24" s="30"/>
      <c r="BT24" s="30">
        <f>SUM(W24:X24)</f>
        <v>-2</v>
      </c>
      <c r="BU24" s="31"/>
      <c r="BX24" s="29">
        <f>SUM(AA24:AB24)</f>
        <v>-1</v>
      </c>
      <c r="BY24" s="30"/>
      <c r="BZ24" s="30">
        <f>SUM(AC24:AD24)</f>
        <v>0</v>
      </c>
      <c r="CA24" s="31"/>
      <c r="CB24" s="29">
        <f>SUM(AE24:AF24)</f>
        <v>-8</v>
      </c>
      <c r="CC24" s="30"/>
      <c r="CD24" s="30">
        <f>SUM(AG24:AH24)</f>
        <v>0</v>
      </c>
      <c r="CE24" s="31"/>
      <c r="CF24" s="29">
        <f>SUM(AI24:AJ24)</f>
        <v>-3</v>
      </c>
      <c r="CG24" s="30"/>
      <c r="CH24" s="30">
        <f>SUM(AK24:AL24)</f>
        <v>0</v>
      </c>
      <c r="CI24" s="31"/>
      <c r="CJ24" s="29">
        <f>SUM(AM24:AN24)</f>
        <v>2</v>
      </c>
      <c r="CK24" s="30"/>
      <c r="CL24" s="30">
        <f>SUM(AO24:AP24)</f>
        <v>3</v>
      </c>
      <c r="CM24" s="31"/>
      <c r="CN24" s="29">
        <f>SUM(AQ24:AR24)</f>
        <v>-3</v>
      </c>
      <c r="CO24" s="30"/>
      <c r="CP24" s="30">
        <f>SUM(AS24:AT24)</f>
        <v>0</v>
      </c>
      <c r="CQ24" s="31"/>
    </row>
    <row r="25" spans="1:95" s="37" customFormat="1" ht="10.5">
      <c r="A25" s="41"/>
      <c r="B25" s="165" t="s">
        <v>117</v>
      </c>
      <c r="C25" s="114">
        <f>COUNTIF(BB24:BU26,"&gt;0")</f>
        <v>6</v>
      </c>
      <c r="D25" s="115">
        <f>COUNTIF(BB24:BU26,"&lt;0")</f>
        <v>12</v>
      </c>
      <c r="E25" s="22">
        <v>8</v>
      </c>
      <c r="F25" s="23">
        <v>-7</v>
      </c>
      <c r="G25" s="24"/>
      <c r="H25" s="25"/>
      <c r="I25" s="22">
        <v>1</v>
      </c>
      <c r="J25" s="23">
        <v>-2</v>
      </c>
      <c r="K25" s="24"/>
      <c r="L25" s="25"/>
      <c r="M25" s="22">
        <v>6</v>
      </c>
      <c r="N25" s="23">
        <v>-8</v>
      </c>
      <c r="O25" s="24"/>
      <c r="P25" s="25"/>
      <c r="Q25" s="22">
        <v>4</v>
      </c>
      <c r="R25" s="23">
        <v>-5</v>
      </c>
      <c r="S25" s="24"/>
      <c r="T25" s="25"/>
      <c r="U25" s="22">
        <v>4</v>
      </c>
      <c r="V25" s="23">
        <v>-2</v>
      </c>
      <c r="W25" s="24"/>
      <c r="X25" s="25"/>
      <c r="Y25" s="114">
        <f>COUNTIF(BX24:CQ26,"&gt;0")</f>
        <v>5</v>
      </c>
      <c r="Z25" s="115">
        <f>COUNTIF(BX24:CQ26,"&lt;0")</f>
        <v>13</v>
      </c>
      <c r="AA25" s="22">
        <v>1</v>
      </c>
      <c r="AB25" s="23">
        <v>-2</v>
      </c>
      <c r="AC25" s="24"/>
      <c r="AD25" s="25"/>
      <c r="AE25" s="22">
        <v>0</v>
      </c>
      <c r="AF25" s="23">
        <v>-1</v>
      </c>
      <c r="AG25" s="24"/>
      <c r="AH25" s="25"/>
      <c r="AI25" s="22">
        <v>0</v>
      </c>
      <c r="AJ25" s="23">
        <v>-2</v>
      </c>
      <c r="AK25" s="24"/>
      <c r="AL25" s="25"/>
      <c r="AM25" s="22">
        <v>7</v>
      </c>
      <c r="AN25" s="23">
        <v>-9</v>
      </c>
      <c r="AO25" s="24">
        <v>2</v>
      </c>
      <c r="AP25" s="25">
        <v>-7</v>
      </c>
      <c r="AQ25" s="22">
        <v>7</v>
      </c>
      <c r="AR25" s="23">
        <v>-8</v>
      </c>
      <c r="AS25" s="24"/>
      <c r="AT25" s="25"/>
      <c r="BB25" s="36">
        <f>SUM(E25:F25)</f>
        <v>1</v>
      </c>
      <c r="BD25" s="37">
        <f>SUM(G25:H25)</f>
        <v>0</v>
      </c>
      <c r="BE25" s="38"/>
      <c r="BF25" s="36">
        <f>SUM(I25:J25)</f>
        <v>-1</v>
      </c>
      <c r="BH25" s="37">
        <f>SUM(K25:L25)</f>
        <v>0</v>
      </c>
      <c r="BI25" s="38"/>
      <c r="BJ25" s="36">
        <f>SUM(M25:N25)</f>
        <v>-2</v>
      </c>
      <c r="BL25" s="37">
        <f>SUM(O25:P25)</f>
        <v>0</v>
      </c>
      <c r="BM25" s="38"/>
      <c r="BN25" s="36">
        <f>SUM(Q25:R25)</f>
        <v>-1</v>
      </c>
      <c r="BP25" s="37">
        <f>SUM(S25:T25)</f>
        <v>0</v>
      </c>
      <c r="BQ25" s="38"/>
      <c r="BR25" s="36">
        <f>SUM(U25:V25)</f>
        <v>2</v>
      </c>
      <c r="BT25" s="37">
        <f>SUM(W25:X25)</f>
        <v>0</v>
      </c>
      <c r="BU25" s="38"/>
      <c r="BX25" s="36">
        <f>SUM(AA25:AB25)</f>
        <v>-1</v>
      </c>
      <c r="BZ25" s="37">
        <f>SUM(AC25:AD25)</f>
        <v>0</v>
      </c>
      <c r="CA25" s="38"/>
      <c r="CB25" s="36">
        <f>SUM(AE25:AF25)</f>
        <v>-1</v>
      </c>
      <c r="CD25" s="37">
        <f>SUM(AG25:AH25)</f>
        <v>0</v>
      </c>
      <c r="CE25" s="38"/>
      <c r="CF25" s="36">
        <f>SUM(AI25:AJ25)</f>
        <v>-2</v>
      </c>
      <c r="CH25" s="37">
        <f>SUM(AK25:AL25)</f>
        <v>0</v>
      </c>
      <c r="CI25" s="38"/>
      <c r="CJ25" s="36">
        <f>SUM(AM25:AN25)</f>
        <v>-2</v>
      </c>
      <c r="CL25" s="37">
        <f>SUM(AO25:AP25)</f>
        <v>-5</v>
      </c>
      <c r="CM25" s="38"/>
      <c r="CN25" s="36">
        <f>SUM(AQ25:AR25)</f>
        <v>-1</v>
      </c>
      <c r="CP25" s="37">
        <f>SUM(AS25:AT25)</f>
        <v>0</v>
      </c>
      <c r="CQ25" s="38"/>
    </row>
    <row r="26" spans="1:95" s="37" customFormat="1" ht="10.5">
      <c r="A26" s="41"/>
      <c r="B26" s="168">
        <f>C24+D24+Y24+Z24</f>
        <v>69</v>
      </c>
      <c r="C26" s="123">
        <f>COUNTIF(BB5:BE20,"&lt;0")</f>
        <v>12</v>
      </c>
      <c r="D26" s="122">
        <f>COUNTIF(BB5:BE20,"&gt;0")</f>
        <v>3</v>
      </c>
      <c r="E26" s="48">
        <v>0</v>
      </c>
      <c r="F26" s="49">
        <v>-4</v>
      </c>
      <c r="G26" s="50"/>
      <c r="H26" s="51"/>
      <c r="I26" s="48">
        <v>0</v>
      </c>
      <c r="J26" s="49">
        <v>-4</v>
      </c>
      <c r="K26" s="50"/>
      <c r="L26" s="51"/>
      <c r="M26" s="48">
        <v>3</v>
      </c>
      <c r="N26" s="49">
        <v>-6</v>
      </c>
      <c r="O26" s="50"/>
      <c r="P26" s="51"/>
      <c r="Q26" s="48">
        <v>0</v>
      </c>
      <c r="R26" s="49">
        <v>-4</v>
      </c>
      <c r="S26" s="50"/>
      <c r="T26" s="51"/>
      <c r="U26" s="48">
        <v>5</v>
      </c>
      <c r="V26" s="49">
        <v>-14</v>
      </c>
      <c r="W26" s="50"/>
      <c r="X26" s="51"/>
      <c r="Y26" s="123">
        <f>COUNTIF(BX45:CA59,"&lt;0")</f>
        <v>15</v>
      </c>
      <c r="Z26" s="122">
        <f>COUNTIF(BX45:CA59,"&gt;0")</f>
        <v>3</v>
      </c>
      <c r="AA26" s="48">
        <v>8</v>
      </c>
      <c r="AB26" s="49">
        <v>-3</v>
      </c>
      <c r="AC26" s="50"/>
      <c r="AD26" s="51"/>
      <c r="AE26" s="48">
        <v>3</v>
      </c>
      <c r="AF26" s="49">
        <v>-4</v>
      </c>
      <c r="AG26" s="50"/>
      <c r="AH26" s="51"/>
      <c r="AI26" s="48">
        <v>2</v>
      </c>
      <c r="AJ26" s="49" t="s">
        <v>73</v>
      </c>
      <c r="AK26" s="50"/>
      <c r="AL26" s="51"/>
      <c r="AM26" s="48">
        <v>9</v>
      </c>
      <c r="AN26" s="49">
        <v>-4</v>
      </c>
      <c r="AO26" s="50">
        <v>5</v>
      </c>
      <c r="AP26" s="51">
        <v>-7</v>
      </c>
      <c r="AQ26" s="48">
        <v>2</v>
      </c>
      <c r="AR26" s="49">
        <v>-4</v>
      </c>
      <c r="AS26" s="50"/>
      <c r="AT26" s="51"/>
      <c r="BB26" s="54">
        <f>SUM(E26:F26)</f>
        <v>-4</v>
      </c>
      <c r="BC26" s="42"/>
      <c r="BD26" s="42">
        <f>SUM(G26:H26)</f>
        <v>0</v>
      </c>
      <c r="BE26" s="55"/>
      <c r="BF26" s="54">
        <f>SUM(I26:J26)</f>
        <v>-4</v>
      </c>
      <c r="BG26" s="42"/>
      <c r="BH26" s="42">
        <f>SUM(K26:L26)</f>
        <v>0</v>
      </c>
      <c r="BI26" s="55"/>
      <c r="BJ26" s="54">
        <f>SUM(M26:N26)</f>
        <v>-3</v>
      </c>
      <c r="BK26" s="42"/>
      <c r="BL26" s="42">
        <f>SUM(O26:P26)</f>
        <v>0</v>
      </c>
      <c r="BM26" s="55"/>
      <c r="BN26" s="54">
        <f>SUM(Q26:R26)</f>
        <v>-4</v>
      </c>
      <c r="BO26" s="42"/>
      <c r="BP26" s="42">
        <f>SUM(S26:T26)</f>
        <v>0</v>
      </c>
      <c r="BQ26" s="55"/>
      <c r="BR26" s="54">
        <f>SUM(U26:V26)</f>
        <v>-9</v>
      </c>
      <c r="BS26" s="42"/>
      <c r="BT26" s="42">
        <f>SUM(W26:X26)</f>
        <v>0</v>
      </c>
      <c r="BU26" s="55"/>
      <c r="BX26" s="54">
        <f>SUM(AA26:AB26)</f>
        <v>5</v>
      </c>
      <c r="BY26" s="42"/>
      <c r="BZ26" s="42">
        <f>SUM(AC26:AD26)</f>
        <v>0</v>
      </c>
      <c r="CA26" s="55"/>
      <c r="CB26" s="54">
        <f>SUM(AE26:AF26)</f>
        <v>-1</v>
      </c>
      <c r="CC26" s="42"/>
      <c r="CD26" s="42">
        <f>SUM(AG26:AH26)</f>
        <v>0</v>
      </c>
      <c r="CE26" s="55"/>
      <c r="CF26" s="54">
        <f>SUM(AI26:AJ26)</f>
        <v>2</v>
      </c>
      <c r="CG26" s="42"/>
      <c r="CH26" s="42">
        <f>SUM(AK26:AL26)</f>
        <v>0</v>
      </c>
      <c r="CI26" s="55"/>
      <c r="CJ26" s="54">
        <f>SUM(AM26:AN26)</f>
        <v>5</v>
      </c>
      <c r="CK26" s="42"/>
      <c r="CL26" s="42">
        <f>SUM(AO26:AP26)</f>
        <v>-2</v>
      </c>
      <c r="CM26" s="55"/>
      <c r="CN26" s="54">
        <f>SUM(AQ26:AR26)</f>
        <v>-2</v>
      </c>
      <c r="CO26" s="42"/>
      <c r="CP26" s="42">
        <f>SUM(AS26:AT26)</f>
        <v>0</v>
      </c>
      <c r="CQ26" s="55"/>
    </row>
    <row r="27" spans="1:95" s="9" customFormat="1" ht="10.5">
      <c r="A27" s="6"/>
      <c r="B27" s="167" t="s">
        <v>44</v>
      </c>
      <c r="C27" s="97">
        <f>SUM(C28:C29)</f>
        <v>15</v>
      </c>
      <c r="D27" s="126">
        <f>SUM(D28:D29)</f>
        <v>19</v>
      </c>
      <c r="E27" s="22">
        <v>1</v>
      </c>
      <c r="F27" s="23">
        <v>-2</v>
      </c>
      <c r="G27" s="24"/>
      <c r="H27" s="25"/>
      <c r="I27" s="22">
        <v>3</v>
      </c>
      <c r="J27" s="23">
        <v>-2</v>
      </c>
      <c r="K27" s="24">
        <v>5</v>
      </c>
      <c r="L27" s="25">
        <v>-1</v>
      </c>
      <c r="M27" s="22">
        <v>2</v>
      </c>
      <c r="N27" s="23">
        <v>-4</v>
      </c>
      <c r="O27" s="24"/>
      <c r="P27" s="25"/>
      <c r="Q27" s="22">
        <v>0</v>
      </c>
      <c r="R27" s="23">
        <v>-9</v>
      </c>
      <c r="S27" s="24"/>
      <c r="T27" s="25"/>
      <c r="U27" s="22">
        <v>8</v>
      </c>
      <c r="V27" s="23">
        <v>-2</v>
      </c>
      <c r="W27" s="24">
        <v>2</v>
      </c>
      <c r="X27" s="25">
        <v>-7</v>
      </c>
      <c r="Y27" s="97">
        <f>SUM(Y28:Y29)</f>
        <v>13</v>
      </c>
      <c r="Z27" s="126">
        <f>SUM(Z28:Z29)</f>
        <v>22</v>
      </c>
      <c r="AA27" s="22">
        <v>6</v>
      </c>
      <c r="AB27" s="23">
        <v>-3</v>
      </c>
      <c r="AC27" s="24">
        <v>2</v>
      </c>
      <c r="AD27" s="25">
        <v>-3</v>
      </c>
      <c r="AE27" s="22">
        <v>2</v>
      </c>
      <c r="AF27" s="23">
        <v>-6</v>
      </c>
      <c r="AG27" s="24"/>
      <c r="AH27" s="25"/>
      <c r="AI27" s="22">
        <v>2</v>
      </c>
      <c r="AJ27" s="23">
        <v>-8</v>
      </c>
      <c r="AK27" s="24"/>
      <c r="AL27" s="25"/>
      <c r="AM27" s="22">
        <v>3</v>
      </c>
      <c r="AN27" s="23">
        <v>-4</v>
      </c>
      <c r="AO27" s="24"/>
      <c r="AP27" s="25"/>
      <c r="AQ27" s="22">
        <v>1</v>
      </c>
      <c r="AR27" s="23">
        <v>-5</v>
      </c>
      <c r="AS27" s="24">
        <v>5</v>
      </c>
      <c r="AT27" s="25">
        <v>-4</v>
      </c>
      <c r="BA27" s="10"/>
      <c r="BB27" s="29">
        <f>SUM(E27:F27)</f>
        <v>-1</v>
      </c>
      <c r="BC27" s="30"/>
      <c r="BD27" s="30">
        <f>SUM(G27:H27)</f>
        <v>0</v>
      </c>
      <c r="BE27" s="31"/>
      <c r="BF27" s="29">
        <f>SUM(I27:J27)</f>
        <v>1</v>
      </c>
      <c r="BG27" s="30"/>
      <c r="BH27" s="30">
        <f>SUM(K27:L27)</f>
        <v>4</v>
      </c>
      <c r="BI27" s="31"/>
      <c r="BJ27" s="29">
        <f>SUM(M27:N27)</f>
        <v>-2</v>
      </c>
      <c r="BK27" s="30"/>
      <c r="BL27" s="30">
        <f>SUM(O27:P27)</f>
        <v>0</v>
      </c>
      <c r="BM27" s="31"/>
      <c r="BN27" s="29">
        <f>SUM(Q27:R27)</f>
        <v>-9</v>
      </c>
      <c r="BO27" s="30"/>
      <c r="BP27" s="30">
        <f>SUM(S27:T27)</f>
        <v>0</v>
      </c>
      <c r="BQ27" s="31"/>
      <c r="BR27" s="29">
        <f>SUM(U27:V27)</f>
        <v>6</v>
      </c>
      <c r="BS27" s="30"/>
      <c r="BT27" s="30">
        <f>SUM(W27:X27)</f>
        <v>-5</v>
      </c>
      <c r="BU27" s="31"/>
      <c r="BX27" s="29">
        <f>SUM(AA27:AB27)</f>
        <v>3</v>
      </c>
      <c r="BY27" s="30"/>
      <c r="BZ27" s="30">
        <f>SUM(AC27:AD27)</f>
        <v>-1</v>
      </c>
      <c r="CA27" s="31"/>
      <c r="CB27" s="29">
        <f>SUM(AE27:AF27)</f>
        <v>-4</v>
      </c>
      <c r="CC27" s="30"/>
      <c r="CD27" s="30">
        <f>SUM(AG27:AH27)</f>
        <v>0</v>
      </c>
      <c r="CE27" s="31"/>
      <c r="CF27" s="29">
        <f>SUM(AI27:AJ27)</f>
        <v>-6</v>
      </c>
      <c r="CG27" s="30"/>
      <c r="CH27" s="30">
        <f>SUM(AK27:AL27)</f>
        <v>0</v>
      </c>
      <c r="CI27" s="31"/>
      <c r="CJ27" s="29">
        <f>SUM(AM27:AN27)</f>
        <v>-1</v>
      </c>
      <c r="CK27" s="30"/>
      <c r="CL27" s="30">
        <f>SUM(AO27:AP27)</f>
        <v>0</v>
      </c>
      <c r="CM27" s="31"/>
      <c r="CN27" s="29">
        <f>SUM(AQ27:AR27)</f>
        <v>-4</v>
      </c>
      <c r="CO27" s="30"/>
      <c r="CP27" s="30">
        <f>SUM(AS27:AT27)</f>
        <v>1</v>
      </c>
      <c r="CQ27" s="31"/>
    </row>
    <row r="28" spans="1:95" s="37" customFormat="1" ht="10.5">
      <c r="A28" s="41"/>
      <c r="B28" s="165" t="s">
        <v>118</v>
      </c>
      <c r="C28" s="114">
        <f>COUNTIF(BB27:BU29,"&gt;0")</f>
        <v>7</v>
      </c>
      <c r="D28" s="115">
        <f>COUNTIF(BB27:BU29,"&lt;0")</f>
        <v>10</v>
      </c>
      <c r="E28" s="22">
        <v>4</v>
      </c>
      <c r="F28" s="23">
        <v>-1</v>
      </c>
      <c r="G28" s="24"/>
      <c r="H28" s="25"/>
      <c r="I28" s="22">
        <v>4</v>
      </c>
      <c r="J28" s="23">
        <v>-2</v>
      </c>
      <c r="K28" s="24"/>
      <c r="L28" s="25"/>
      <c r="M28" s="22">
        <v>1</v>
      </c>
      <c r="N28" s="23">
        <v>-10</v>
      </c>
      <c r="O28" s="24"/>
      <c r="P28" s="25"/>
      <c r="Q28" s="22">
        <v>3</v>
      </c>
      <c r="R28" s="23">
        <v>-6</v>
      </c>
      <c r="S28" s="24"/>
      <c r="T28" s="25"/>
      <c r="U28" s="22">
        <v>4</v>
      </c>
      <c r="V28" s="23">
        <v>-8</v>
      </c>
      <c r="W28" s="24"/>
      <c r="X28" s="25"/>
      <c r="Y28" s="114">
        <f>COUNTIF(BX27:CQ29,"&gt;0")</f>
        <v>6</v>
      </c>
      <c r="Z28" s="115">
        <f>COUNTIF(BX27:CQ29,"&lt;0")</f>
        <v>10</v>
      </c>
      <c r="AA28" s="22">
        <v>0</v>
      </c>
      <c r="AB28" s="23">
        <v>-3</v>
      </c>
      <c r="AC28" s="24"/>
      <c r="AD28" s="25"/>
      <c r="AE28" s="22">
        <v>3</v>
      </c>
      <c r="AF28" s="23">
        <v>-7</v>
      </c>
      <c r="AG28" s="24"/>
      <c r="AH28" s="25"/>
      <c r="AI28" s="22">
        <v>1</v>
      </c>
      <c r="AJ28" s="23">
        <v>-2</v>
      </c>
      <c r="AK28" s="24"/>
      <c r="AL28" s="25"/>
      <c r="AM28" s="22">
        <v>6</v>
      </c>
      <c r="AN28" s="23">
        <v>-5</v>
      </c>
      <c r="AO28" s="24"/>
      <c r="AP28" s="25"/>
      <c r="AQ28" s="22">
        <v>4</v>
      </c>
      <c r="AR28" s="23">
        <v>-3</v>
      </c>
      <c r="AS28" s="24"/>
      <c r="AT28" s="25"/>
      <c r="BB28" s="36">
        <f>SUM(E28:F28)</f>
        <v>3</v>
      </c>
      <c r="BD28" s="37">
        <f>SUM(G28:H28)</f>
        <v>0</v>
      </c>
      <c r="BE28" s="38"/>
      <c r="BF28" s="36">
        <f>SUM(I28:J28)</f>
        <v>2</v>
      </c>
      <c r="BH28" s="37">
        <f>SUM(K28:L28)</f>
        <v>0</v>
      </c>
      <c r="BI28" s="38"/>
      <c r="BJ28" s="36">
        <f>SUM(M28:N28)</f>
        <v>-9</v>
      </c>
      <c r="BL28" s="37">
        <f>SUM(O28:P28)</f>
        <v>0</v>
      </c>
      <c r="BM28" s="38"/>
      <c r="BN28" s="36">
        <f>SUM(Q28:R28)</f>
        <v>-3</v>
      </c>
      <c r="BP28" s="37">
        <f>SUM(S28:T28)</f>
        <v>0</v>
      </c>
      <c r="BQ28" s="38"/>
      <c r="BR28" s="36">
        <f>SUM(U28:V28)</f>
        <v>-4</v>
      </c>
      <c r="BT28" s="37">
        <f>SUM(W28:X28)</f>
        <v>0</v>
      </c>
      <c r="BU28" s="38"/>
      <c r="BX28" s="36">
        <f>SUM(AA28:AB28)</f>
        <v>-3</v>
      </c>
      <c r="BZ28" s="37">
        <f>SUM(AC28:AD28)</f>
        <v>0</v>
      </c>
      <c r="CA28" s="38"/>
      <c r="CB28" s="36">
        <f>SUM(AE28:AF28)</f>
        <v>-4</v>
      </c>
      <c r="CD28" s="37">
        <f>SUM(AG28:AH28)</f>
        <v>0</v>
      </c>
      <c r="CE28" s="38"/>
      <c r="CF28" s="36">
        <f>SUM(AI28:AJ28)</f>
        <v>-1</v>
      </c>
      <c r="CH28" s="37">
        <f>SUM(AK28:AL28)</f>
        <v>0</v>
      </c>
      <c r="CI28" s="38"/>
      <c r="CJ28" s="36">
        <f>SUM(AM28:AN28)</f>
        <v>1</v>
      </c>
      <c r="CL28" s="37">
        <f>SUM(AO28:AP28)</f>
        <v>0</v>
      </c>
      <c r="CM28" s="38"/>
      <c r="CN28" s="36">
        <f>SUM(AQ28:AR28)</f>
        <v>1</v>
      </c>
      <c r="CP28" s="37">
        <f>SUM(AS28:AT28)</f>
        <v>0</v>
      </c>
      <c r="CQ28" s="38"/>
    </row>
    <row r="29" spans="1:95" s="37" customFormat="1" ht="10.5">
      <c r="A29" s="41"/>
      <c r="B29" s="168">
        <f>C27+D27+Y27+Z27</f>
        <v>69</v>
      </c>
      <c r="C29" s="123">
        <f>COUNTIF(BF5:BI20,"&lt;0")</f>
        <v>8</v>
      </c>
      <c r="D29" s="122">
        <f>COUNTIF(BF5:BI20,"&gt;0")</f>
        <v>9</v>
      </c>
      <c r="E29" s="48">
        <v>1</v>
      </c>
      <c r="F29" s="49">
        <v>-5</v>
      </c>
      <c r="G29" s="50"/>
      <c r="H29" s="51"/>
      <c r="I29" s="48">
        <v>3</v>
      </c>
      <c r="J29" s="49">
        <v>-2</v>
      </c>
      <c r="K29" s="50"/>
      <c r="L29" s="51"/>
      <c r="M29" s="48">
        <v>1</v>
      </c>
      <c r="N29" s="49">
        <v>-7</v>
      </c>
      <c r="O29" s="50"/>
      <c r="P29" s="51"/>
      <c r="Q29" s="48">
        <v>2</v>
      </c>
      <c r="R29" s="49">
        <v>-1</v>
      </c>
      <c r="S29" s="50"/>
      <c r="T29" s="51"/>
      <c r="U29" s="48">
        <v>3</v>
      </c>
      <c r="V29" s="49">
        <v>-4</v>
      </c>
      <c r="W29" s="50"/>
      <c r="X29" s="51"/>
      <c r="Y29" s="151">
        <f>COUNTIF(CB45:CE59,"&lt;0")</f>
        <v>7</v>
      </c>
      <c r="Z29" s="122">
        <f>COUNTIF(CB45:CE59,"&gt;0")</f>
        <v>12</v>
      </c>
      <c r="AA29" s="48">
        <v>0</v>
      </c>
      <c r="AB29" s="49">
        <v>-1</v>
      </c>
      <c r="AC29" s="50"/>
      <c r="AD29" s="51"/>
      <c r="AE29" s="48"/>
      <c r="AF29" s="49"/>
      <c r="AG29" s="50"/>
      <c r="AH29" s="51"/>
      <c r="AI29" s="48">
        <v>3</v>
      </c>
      <c r="AJ29" s="49">
        <v>-4</v>
      </c>
      <c r="AK29" s="50"/>
      <c r="AL29" s="51"/>
      <c r="AM29" s="48">
        <v>3</v>
      </c>
      <c r="AN29" s="49">
        <v>-2</v>
      </c>
      <c r="AO29" s="50"/>
      <c r="AP29" s="51"/>
      <c r="AQ29" s="48">
        <v>6</v>
      </c>
      <c r="AR29" s="49">
        <v>-2</v>
      </c>
      <c r="AS29" s="50"/>
      <c r="AT29" s="51"/>
      <c r="BB29" s="54">
        <f>SUM(E29:F29)</f>
        <v>-4</v>
      </c>
      <c r="BC29" s="42"/>
      <c r="BD29" s="42">
        <f>SUM(G29:H29)</f>
        <v>0</v>
      </c>
      <c r="BE29" s="55"/>
      <c r="BF29" s="54">
        <f>SUM(I29:J29)</f>
        <v>1</v>
      </c>
      <c r="BG29" s="42"/>
      <c r="BH29" s="42">
        <f>SUM(K29:L29)</f>
        <v>0</v>
      </c>
      <c r="BI29" s="55"/>
      <c r="BJ29" s="54">
        <f>SUM(M29:N29)</f>
        <v>-6</v>
      </c>
      <c r="BK29" s="42"/>
      <c r="BL29" s="42">
        <f>SUM(O29:P29)</f>
        <v>0</v>
      </c>
      <c r="BM29" s="55"/>
      <c r="BN29" s="54">
        <f>SUM(Q29:R29)</f>
        <v>1</v>
      </c>
      <c r="BO29" s="42"/>
      <c r="BP29" s="42">
        <f>SUM(S29:T29)</f>
        <v>0</v>
      </c>
      <c r="BQ29" s="55"/>
      <c r="BR29" s="54">
        <f>SUM(U29:V29)</f>
        <v>-1</v>
      </c>
      <c r="BS29" s="42"/>
      <c r="BT29" s="42">
        <f>SUM(W29:X29)</f>
        <v>0</v>
      </c>
      <c r="BU29" s="55"/>
      <c r="BX29" s="54">
        <f>SUM(AA29:AB29)</f>
        <v>-1</v>
      </c>
      <c r="BY29" s="42"/>
      <c r="BZ29" s="42">
        <f>SUM(AC29:AD29)</f>
        <v>0</v>
      </c>
      <c r="CA29" s="55"/>
      <c r="CB29" s="54">
        <f>SUM(AE29:AF29)</f>
        <v>0</v>
      </c>
      <c r="CC29" s="42"/>
      <c r="CD29" s="42">
        <f>SUM(AG29:AH29)</f>
        <v>0</v>
      </c>
      <c r="CE29" s="55"/>
      <c r="CF29" s="54">
        <f>SUM(AI29:AJ29)</f>
        <v>-1</v>
      </c>
      <c r="CG29" s="42"/>
      <c r="CH29" s="42">
        <f>SUM(AK29:AL29)</f>
        <v>0</v>
      </c>
      <c r="CI29" s="55"/>
      <c r="CJ29" s="54">
        <f>SUM(AM29:AN29)</f>
        <v>1</v>
      </c>
      <c r="CK29" s="42"/>
      <c r="CL29" s="42">
        <f>SUM(AO29:AP29)</f>
        <v>0</v>
      </c>
      <c r="CM29" s="55"/>
      <c r="CN29" s="54">
        <f>SUM(AQ29:AR29)</f>
        <v>4</v>
      </c>
      <c r="CO29" s="42"/>
      <c r="CP29" s="42">
        <f>SUM(AS29:AT29)</f>
        <v>0</v>
      </c>
      <c r="CQ29" s="55"/>
    </row>
    <row r="30" spans="1:95" s="9" customFormat="1" ht="10.5">
      <c r="A30" s="6"/>
      <c r="B30" s="167" t="s">
        <v>45</v>
      </c>
      <c r="C30" s="97">
        <f>SUM(C31:C32)</f>
        <v>17</v>
      </c>
      <c r="D30" s="126">
        <f>SUM(D31:D32)</f>
        <v>15</v>
      </c>
      <c r="E30" s="22">
        <v>8</v>
      </c>
      <c r="F30" s="23">
        <v>-6</v>
      </c>
      <c r="G30" s="24"/>
      <c r="H30" s="25"/>
      <c r="I30" s="22">
        <v>3</v>
      </c>
      <c r="J30" s="23">
        <v>-4</v>
      </c>
      <c r="K30" s="24">
        <v>0</v>
      </c>
      <c r="L30" s="25">
        <v>-1</v>
      </c>
      <c r="M30" s="22">
        <v>4</v>
      </c>
      <c r="N30" s="23">
        <v>-5</v>
      </c>
      <c r="O30" s="24"/>
      <c r="P30" s="25"/>
      <c r="Q30" s="22">
        <v>6</v>
      </c>
      <c r="R30" s="23">
        <v>-5</v>
      </c>
      <c r="S30" s="24">
        <v>2</v>
      </c>
      <c r="T30" s="25">
        <v>-10</v>
      </c>
      <c r="U30" s="22">
        <v>2</v>
      </c>
      <c r="V30" s="23">
        <v>-4</v>
      </c>
      <c r="W30" s="24"/>
      <c r="X30" s="25"/>
      <c r="Y30" s="97">
        <f>SUM(Y31:Y32)</f>
        <v>17</v>
      </c>
      <c r="Z30" s="126">
        <f>SUM(Z31:Z32)</f>
        <v>19</v>
      </c>
      <c r="AA30" s="22">
        <v>3</v>
      </c>
      <c r="AB30" s="23">
        <v>-4</v>
      </c>
      <c r="AC30" s="24"/>
      <c r="AD30" s="25"/>
      <c r="AE30" s="22">
        <v>3</v>
      </c>
      <c r="AF30" s="23">
        <v>-1</v>
      </c>
      <c r="AG30" s="24"/>
      <c r="AH30" s="25"/>
      <c r="AI30" s="22">
        <v>2</v>
      </c>
      <c r="AJ30" s="23">
        <v>-11</v>
      </c>
      <c r="AK30" s="24"/>
      <c r="AL30" s="25"/>
      <c r="AM30" s="22">
        <v>6</v>
      </c>
      <c r="AN30" s="23">
        <v>-2</v>
      </c>
      <c r="AO30" s="24"/>
      <c r="AP30" s="25"/>
      <c r="AQ30" s="22">
        <v>5</v>
      </c>
      <c r="AR30" s="23">
        <v>-10</v>
      </c>
      <c r="AS30" s="24">
        <v>5</v>
      </c>
      <c r="AT30" s="25">
        <v>-6</v>
      </c>
      <c r="BA30" s="10"/>
      <c r="BB30" s="29">
        <f>SUM(E30:F30)</f>
        <v>2</v>
      </c>
      <c r="BC30" s="30"/>
      <c r="BD30" s="30">
        <f>SUM(G30:H30)</f>
        <v>0</v>
      </c>
      <c r="BE30" s="31"/>
      <c r="BF30" s="29">
        <f>SUM(I30:J30)</f>
        <v>-1</v>
      </c>
      <c r="BG30" s="30"/>
      <c r="BH30" s="30">
        <f>SUM(K30:L30)</f>
        <v>-1</v>
      </c>
      <c r="BI30" s="31"/>
      <c r="BJ30" s="29">
        <f>SUM(M30:N30)</f>
        <v>-1</v>
      </c>
      <c r="BK30" s="30"/>
      <c r="BL30" s="30">
        <f>SUM(O30:P30)</f>
        <v>0</v>
      </c>
      <c r="BM30" s="31"/>
      <c r="BN30" s="29">
        <f>SUM(Q30:R30)</f>
        <v>1</v>
      </c>
      <c r="BO30" s="30"/>
      <c r="BP30" s="30">
        <f>SUM(S30:T30)</f>
        <v>-8</v>
      </c>
      <c r="BQ30" s="31"/>
      <c r="BR30" s="29">
        <f>SUM(U30:V30)</f>
        <v>-2</v>
      </c>
      <c r="BS30" s="30"/>
      <c r="BT30" s="30">
        <f>SUM(W30:X30)</f>
        <v>0</v>
      </c>
      <c r="BU30" s="31"/>
      <c r="BX30" s="29">
        <f>SUM(AA30:AB30)</f>
        <v>-1</v>
      </c>
      <c r="BY30" s="30"/>
      <c r="BZ30" s="30">
        <f>SUM(AC30:AD30)</f>
        <v>0</v>
      </c>
      <c r="CA30" s="31"/>
      <c r="CB30" s="29">
        <f>SUM(AE30:AF30)</f>
        <v>2</v>
      </c>
      <c r="CC30" s="30"/>
      <c r="CD30" s="30">
        <f>SUM(AG30:AH30)</f>
        <v>0</v>
      </c>
      <c r="CE30" s="31"/>
      <c r="CF30" s="29">
        <f>SUM(AI30:AJ30)</f>
        <v>-9</v>
      </c>
      <c r="CG30" s="30"/>
      <c r="CH30" s="30">
        <f>SUM(AK30:AL30)</f>
        <v>0</v>
      </c>
      <c r="CI30" s="31"/>
      <c r="CJ30" s="29">
        <f>SUM(AM30:AN30)</f>
        <v>4</v>
      </c>
      <c r="CK30" s="30"/>
      <c r="CL30" s="30">
        <f>SUM(AO30:AP30)</f>
        <v>0</v>
      </c>
      <c r="CM30" s="31"/>
      <c r="CN30" s="29">
        <f>SUM(AQ30:AR30)</f>
        <v>-5</v>
      </c>
      <c r="CO30" s="30"/>
      <c r="CP30" s="30">
        <f>SUM(AS30:AT30)</f>
        <v>-1</v>
      </c>
      <c r="CQ30" s="31"/>
    </row>
    <row r="31" spans="1:95" s="37" customFormat="1" ht="10.5">
      <c r="A31" s="41"/>
      <c r="B31" s="165" t="s">
        <v>119</v>
      </c>
      <c r="C31" s="114">
        <f>COUNTIF(BB30:BU32,"&gt;0")</f>
        <v>6</v>
      </c>
      <c r="D31" s="115">
        <f>COUNTIF(BB30:BU32,"&lt;0")</f>
        <v>10</v>
      </c>
      <c r="E31" s="22">
        <v>0</v>
      </c>
      <c r="F31" s="23">
        <v>-3</v>
      </c>
      <c r="G31" s="24"/>
      <c r="H31" s="25"/>
      <c r="I31" s="22">
        <v>7</v>
      </c>
      <c r="J31" s="23">
        <v>-9</v>
      </c>
      <c r="K31" s="24"/>
      <c r="L31" s="25"/>
      <c r="M31" s="22">
        <v>9</v>
      </c>
      <c r="N31" s="23">
        <v>-10</v>
      </c>
      <c r="O31" s="24"/>
      <c r="P31" s="25"/>
      <c r="Q31" s="22">
        <v>10</v>
      </c>
      <c r="R31" s="23">
        <v>-8</v>
      </c>
      <c r="S31" s="24"/>
      <c r="T31" s="25"/>
      <c r="U31" s="22">
        <v>5</v>
      </c>
      <c r="V31" s="23">
        <v>-1</v>
      </c>
      <c r="W31" s="24"/>
      <c r="X31" s="25"/>
      <c r="Y31" s="114">
        <f>COUNTIF(BX30:CQ32,"&gt;0")</f>
        <v>7</v>
      </c>
      <c r="Z31" s="115">
        <f>COUNTIF(BX30:CQ32,"&lt;0")</f>
        <v>9</v>
      </c>
      <c r="AA31" s="22">
        <v>3</v>
      </c>
      <c r="AB31" s="23">
        <v>-4</v>
      </c>
      <c r="AC31" s="24"/>
      <c r="AD31" s="25"/>
      <c r="AE31" s="22">
        <v>5</v>
      </c>
      <c r="AF31" s="23">
        <v>-8</v>
      </c>
      <c r="AG31" s="24"/>
      <c r="AH31" s="25"/>
      <c r="AI31" s="22">
        <v>5</v>
      </c>
      <c r="AJ31" s="23">
        <v>-16</v>
      </c>
      <c r="AK31" s="24"/>
      <c r="AL31" s="25"/>
      <c r="AM31" s="22">
        <v>11</v>
      </c>
      <c r="AN31" s="23">
        <v>-7</v>
      </c>
      <c r="AO31" s="24"/>
      <c r="AP31" s="25"/>
      <c r="AQ31" s="22">
        <v>3</v>
      </c>
      <c r="AR31" s="23">
        <v>-4</v>
      </c>
      <c r="AS31" s="24"/>
      <c r="AT31" s="25"/>
      <c r="BB31" s="36">
        <f>SUM(E31:F31)</f>
        <v>-3</v>
      </c>
      <c r="BD31" s="37">
        <f>SUM(G31:H31)</f>
        <v>0</v>
      </c>
      <c r="BE31" s="38"/>
      <c r="BF31" s="36">
        <f>SUM(I31:J31)</f>
        <v>-2</v>
      </c>
      <c r="BH31" s="37">
        <f>SUM(K31:L31)</f>
        <v>0</v>
      </c>
      <c r="BI31" s="38"/>
      <c r="BJ31" s="36">
        <f>SUM(M31:N31)</f>
        <v>-1</v>
      </c>
      <c r="BL31" s="37">
        <f>SUM(O31:P31)</f>
        <v>0</v>
      </c>
      <c r="BM31" s="38"/>
      <c r="BN31" s="36">
        <f>SUM(Q31:R31)</f>
        <v>2</v>
      </c>
      <c r="BP31" s="37">
        <f>SUM(S31:T31)</f>
        <v>0</v>
      </c>
      <c r="BQ31" s="38"/>
      <c r="BR31" s="36">
        <f>SUM(U31:V31)</f>
        <v>4</v>
      </c>
      <c r="BT31" s="37">
        <f>SUM(W31:X31)</f>
        <v>0</v>
      </c>
      <c r="BU31" s="38"/>
      <c r="BX31" s="36">
        <f>SUM(AA31:AB31)</f>
        <v>-1</v>
      </c>
      <c r="BZ31" s="37">
        <f>SUM(AC31:AD31)</f>
        <v>0</v>
      </c>
      <c r="CA31" s="38"/>
      <c r="CB31" s="36">
        <f>SUM(AE31:AF31)</f>
        <v>-3</v>
      </c>
      <c r="CD31" s="37">
        <f>SUM(AG31:AH31)</f>
        <v>0</v>
      </c>
      <c r="CE31" s="38"/>
      <c r="CF31" s="36">
        <f>SUM(AI31:AJ31)</f>
        <v>-11</v>
      </c>
      <c r="CH31" s="37">
        <f>SUM(AK31:AL31)</f>
        <v>0</v>
      </c>
      <c r="CI31" s="38"/>
      <c r="CJ31" s="36">
        <f>SUM(AM31:AN31)</f>
        <v>4</v>
      </c>
      <c r="CL31" s="37">
        <f>SUM(AO31:AP31)</f>
        <v>0</v>
      </c>
      <c r="CM31" s="38"/>
      <c r="CN31" s="36">
        <f>SUM(AQ31:AR31)</f>
        <v>-1</v>
      </c>
      <c r="CP31" s="37">
        <f>SUM(AS31:AT31)</f>
        <v>0</v>
      </c>
      <c r="CQ31" s="38"/>
    </row>
    <row r="32" spans="1:95" s="37" customFormat="1" ht="10.5">
      <c r="A32" s="41"/>
      <c r="B32" s="168">
        <f>C30+D30+Y30+Z30</f>
        <v>68</v>
      </c>
      <c r="C32" s="123">
        <f>COUNTIF(BJ5:BM20,"&lt;0")</f>
        <v>11</v>
      </c>
      <c r="D32" s="122">
        <f>COUNTIF(BJ5:BM20,"&gt;0")</f>
        <v>5</v>
      </c>
      <c r="E32" s="48">
        <v>3</v>
      </c>
      <c r="F32" s="49">
        <v>-1</v>
      </c>
      <c r="G32" s="50"/>
      <c r="H32" s="51"/>
      <c r="I32" s="48">
        <v>0</v>
      </c>
      <c r="J32" s="49">
        <v>-1</v>
      </c>
      <c r="K32" s="50"/>
      <c r="L32" s="51"/>
      <c r="M32" s="48"/>
      <c r="N32" s="49"/>
      <c r="O32" s="50"/>
      <c r="P32" s="51"/>
      <c r="Q32" s="48">
        <v>3</v>
      </c>
      <c r="R32" s="49">
        <v>-5</v>
      </c>
      <c r="S32" s="50"/>
      <c r="T32" s="51"/>
      <c r="U32" s="48">
        <v>5</v>
      </c>
      <c r="V32" s="49">
        <v>-4</v>
      </c>
      <c r="W32" s="50"/>
      <c r="X32" s="51"/>
      <c r="Y32" s="151">
        <f>COUNTIF(CF45:CI59,"&lt;0")</f>
        <v>10</v>
      </c>
      <c r="Z32" s="122">
        <f>COUNTIF(CF45:CI59,"&gt;0")</f>
        <v>10</v>
      </c>
      <c r="AA32" s="48">
        <v>12</v>
      </c>
      <c r="AB32" s="49">
        <v>-2</v>
      </c>
      <c r="AC32" s="50"/>
      <c r="AD32" s="51"/>
      <c r="AE32" s="48">
        <v>5</v>
      </c>
      <c r="AF32" s="49">
        <v>-2</v>
      </c>
      <c r="AG32" s="50"/>
      <c r="AH32" s="51"/>
      <c r="AI32" s="48">
        <v>12</v>
      </c>
      <c r="AJ32" s="49">
        <v>-11</v>
      </c>
      <c r="AK32" s="50"/>
      <c r="AL32" s="51"/>
      <c r="AM32" s="48">
        <v>9</v>
      </c>
      <c r="AN32" s="49">
        <v>-5</v>
      </c>
      <c r="AO32" s="50"/>
      <c r="AP32" s="51"/>
      <c r="AQ32" s="48">
        <v>2</v>
      </c>
      <c r="AR32" s="49">
        <v>-9</v>
      </c>
      <c r="AS32" s="50"/>
      <c r="AT32" s="51"/>
      <c r="BB32" s="54">
        <f>SUM(E32:F32)</f>
        <v>2</v>
      </c>
      <c r="BC32" s="42"/>
      <c r="BD32" s="42">
        <f>SUM(G32:H32)</f>
        <v>0</v>
      </c>
      <c r="BE32" s="55"/>
      <c r="BF32" s="54">
        <f>SUM(I32:J32)</f>
        <v>-1</v>
      </c>
      <c r="BG32" s="42"/>
      <c r="BH32" s="42">
        <f>SUM(K32:L32)</f>
        <v>0</v>
      </c>
      <c r="BI32" s="55"/>
      <c r="BJ32" s="54">
        <f>SUM(M32:N32)</f>
        <v>0</v>
      </c>
      <c r="BK32" s="42"/>
      <c r="BL32" s="42">
        <f>SUM(O32:P32)</f>
        <v>0</v>
      </c>
      <c r="BM32" s="55"/>
      <c r="BN32" s="54">
        <f>SUM(Q32:R32)</f>
        <v>-2</v>
      </c>
      <c r="BO32" s="42"/>
      <c r="BP32" s="42">
        <f>SUM(S32:T32)</f>
        <v>0</v>
      </c>
      <c r="BQ32" s="55"/>
      <c r="BR32" s="54">
        <f>SUM(U32:V32)</f>
        <v>1</v>
      </c>
      <c r="BS32" s="42"/>
      <c r="BT32" s="42">
        <f>SUM(W32:X32)</f>
        <v>0</v>
      </c>
      <c r="BU32" s="55"/>
      <c r="BX32" s="54">
        <f>SUM(AA32:AB32)</f>
        <v>10</v>
      </c>
      <c r="BY32" s="42"/>
      <c r="BZ32" s="42">
        <f>SUM(AC32:AD32)</f>
        <v>0</v>
      </c>
      <c r="CA32" s="55"/>
      <c r="CB32" s="54">
        <f>SUM(AE32:AF32)</f>
        <v>3</v>
      </c>
      <c r="CC32" s="42"/>
      <c r="CD32" s="42">
        <f>SUM(AG32:AH32)</f>
        <v>0</v>
      </c>
      <c r="CE32" s="55"/>
      <c r="CF32" s="54">
        <f>SUM(AI32:AJ32)</f>
        <v>1</v>
      </c>
      <c r="CG32" s="42"/>
      <c r="CH32" s="42">
        <f>SUM(AK32:AL32)</f>
        <v>0</v>
      </c>
      <c r="CI32" s="55"/>
      <c r="CJ32" s="54">
        <f>SUM(AM32:AN32)</f>
        <v>4</v>
      </c>
      <c r="CK32" s="42"/>
      <c r="CL32" s="42">
        <f>SUM(AO32:AP32)</f>
        <v>0</v>
      </c>
      <c r="CM32" s="55"/>
      <c r="CN32" s="54">
        <f>SUM(AQ32:AR32)</f>
        <v>-7</v>
      </c>
      <c r="CO32" s="42"/>
      <c r="CP32" s="42">
        <f>SUM(AS32:AT32)</f>
        <v>0</v>
      </c>
      <c r="CQ32" s="55"/>
    </row>
    <row r="33" spans="1:95" s="9" customFormat="1" ht="10.5">
      <c r="A33" s="6"/>
      <c r="B33" s="167" t="s">
        <v>27</v>
      </c>
      <c r="C33" s="97">
        <f>SUM(C34:C35)</f>
        <v>16</v>
      </c>
      <c r="D33" s="126">
        <f>SUM(D34:D35)</f>
        <v>18</v>
      </c>
      <c r="E33" s="22">
        <v>3</v>
      </c>
      <c r="F33" s="23">
        <v>-4</v>
      </c>
      <c r="G33" s="24">
        <v>9</v>
      </c>
      <c r="H33" s="25">
        <v>-2</v>
      </c>
      <c r="I33" s="22">
        <v>0</v>
      </c>
      <c r="J33" s="23">
        <v>-1</v>
      </c>
      <c r="K33" s="24"/>
      <c r="L33" s="25"/>
      <c r="M33" s="22">
        <v>1</v>
      </c>
      <c r="N33" s="23">
        <v>-2</v>
      </c>
      <c r="O33" s="24">
        <v>6</v>
      </c>
      <c r="P33" s="25">
        <v>-11</v>
      </c>
      <c r="Q33" s="22">
        <v>5</v>
      </c>
      <c r="R33" s="23">
        <v>-13</v>
      </c>
      <c r="S33" s="24">
        <v>2</v>
      </c>
      <c r="T33" s="25">
        <v>-3</v>
      </c>
      <c r="U33" s="22">
        <v>3</v>
      </c>
      <c r="V33" s="23">
        <v>-5</v>
      </c>
      <c r="W33" s="24"/>
      <c r="X33" s="25"/>
      <c r="Y33" s="97">
        <f>SUM(Y34:Y35)</f>
        <v>15</v>
      </c>
      <c r="Z33" s="126">
        <f>SUM(Z34:Z35)</f>
        <v>21</v>
      </c>
      <c r="AA33" s="22">
        <v>0</v>
      </c>
      <c r="AB33" s="23">
        <v>-9</v>
      </c>
      <c r="AC33" s="24">
        <v>0</v>
      </c>
      <c r="AD33" s="25">
        <v>-8</v>
      </c>
      <c r="AE33" s="22">
        <v>11</v>
      </c>
      <c r="AF33" s="23">
        <v>-6</v>
      </c>
      <c r="AG33" s="24"/>
      <c r="AH33" s="25"/>
      <c r="AI33" s="22">
        <v>3</v>
      </c>
      <c r="AJ33" s="23" t="s">
        <v>73</v>
      </c>
      <c r="AK33" s="24"/>
      <c r="AL33" s="25"/>
      <c r="AM33" s="22">
        <v>3</v>
      </c>
      <c r="AN33" s="23">
        <v>-2</v>
      </c>
      <c r="AO33" s="24"/>
      <c r="AP33" s="25"/>
      <c r="AQ33" s="22">
        <v>0</v>
      </c>
      <c r="AR33" s="23">
        <v>-2</v>
      </c>
      <c r="AS33" s="24">
        <v>4</v>
      </c>
      <c r="AT33" s="25">
        <v>-5</v>
      </c>
      <c r="BA33" s="10"/>
      <c r="BB33" s="29">
        <f>SUM(E33:F33)</f>
        <v>-1</v>
      </c>
      <c r="BC33" s="30"/>
      <c r="BD33" s="30">
        <f>SUM(G33:H33)</f>
        <v>7</v>
      </c>
      <c r="BE33" s="31"/>
      <c r="BF33" s="29">
        <f>SUM(I33:J33)</f>
        <v>-1</v>
      </c>
      <c r="BG33" s="30"/>
      <c r="BH33" s="30">
        <f>SUM(K33:L33)</f>
        <v>0</v>
      </c>
      <c r="BI33" s="31"/>
      <c r="BJ33" s="29">
        <f>SUM(M33:N33)</f>
        <v>-1</v>
      </c>
      <c r="BK33" s="30"/>
      <c r="BL33" s="30">
        <f>SUM(O33:P33)</f>
        <v>-5</v>
      </c>
      <c r="BM33" s="31"/>
      <c r="BN33" s="29">
        <f>SUM(Q33:R33)</f>
        <v>-8</v>
      </c>
      <c r="BO33" s="30"/>
      <c r="BP33" s="30">
        <f>SUM(S33:T33)</f>
        <v>-1</v>
      </c>
      <c r="BQ33" s="31"/>
      <c r="BR33" s="29">
        <f>SUM(U33:V33)</f>
        <v>-2</v>
      </c>
      <c r="BS33" s="30"/>
      <c r="BT33" s="30">
        <f>SUM(W33:X33)</f>
        <v>0</v>
      </c>
      <c r="BU33" s="31"/>
      <c r="BX33" s="29">
        <f>SUM(AA33:AB33)</f>
        <v>-9</v>
      </c>
      <c r="BY33" s="30"/>
      <c r="BZ33" s="30">
        <f>SUM(AC33:AD33)</f>
        <v>-8</v>
      </c>
      <c r="CA33" s="31"/>
      <c r="CB33" s="29">
        <f>SUM(AE33:AF33)</f>
        <v>5</v>
      </c>
      <c r="CC33" s="30"/>
      <c r="CD33" s="30">
        <f>SUM(AG33:AH33)</f>
        <v>0</v>
      </c>
      <c r="CE33" s="31"/>
      <c r="CF33" s="29">
        <f>SUM(AI33:AJ33)</f>
        <v>3</v>
      </c>
      <c r="CG33" s="30"/>
      <c r="CH33" s="30">
        <f>SUM(AK33:AL33)</f>
        <v>0</v>
      </c>
      <c r="CI33" s="31"/>
      <c r="CJ33" s="29">
        <f>SUM(AM33:AN33)</f>
        <v>1</v>
      </c>
      <c r="CK33" s="30"/>
      <c r="CL33" s="30">
        <f>SUM(AO33:AP33)</f>
        <v>0</v>
      </c>
      <c r="CM33" s="31"/>
      <c r="CN33" s="29">
        <f>SUM(AQ33:AR33)</f>
        <v>-2</v>
      </c>
      <c r="CO33" s="30"/>
      <c r="CP33" s="30">
        <f>SUM(AS33:AT33)</f>
        <v>-1</v>
      </c>
      <c r="CQ33" s="31"/>
    </row>
    <row r="34" spans="1:95" s="37" customFormat="1" ht="10.5">
      <c r="A34" s="41"/>
      <c r="B34" s="165" t="s">
        <v>120</v>
      </c>
      <c r="C34" s="114">
        <f>COUNTIF(BB33:BU35,"&gt;0")</f>
        <v>8</v>
      </c>
      <c r="D34" s="115">
        <f>COUNTIF(BB33:BU35,"&lt;0")</f>
        <v>10</v>
      </c>
      <c r="E34" s="22">
        <v>8</v>
      </c>
      <c r="F34" s="23">
        <v>-7</v>
      </c>
      <c r="G34" s="24"/>
      <c r="H34" s="25"/>
      <c r="I34" s="22">
        <v>4</v>
      </c>
      <c r="J34" s="23">
        <v>-5</v>
      </c>
      <c r="K34" s="24"/>
      <c r="L34" s="25"/>
      <c r="M34" s="22">
        <v>9</v>
      </c>
      <c r="N34" s="23">
        <v>-3</v>
      </c>
      <c r="O34" s="24"/>
      <c r="P34" s="25"/>
      <c r="Q34" s="22">
        <v>4</v>
      </c>
      <c r="R34" s="23">
        <v>-6</v>
      </c>
      <c r="S34" s="24"/>
      <c r="T34" s="25"/>
      <c r="U34" s="22">
        <v>0</v>
      </c>
      <c r="V34" s="23">
        <v>-8</v>
      </c>
      <c r="W34" s="24"/>
      <c r="X34" s="25"/>
      <c r="Y34" s="114">
        <f>COUNTIF(BX33:CQ35,"&gt;0")</f>
        <v>10</v>
      </c>
      <c r="Z34" s="115">
        <f>COUNTIF(BX33:CQ35,"&lt;0")</f>
        <v>9</v>
      </c>
      <c r="AA34" s="22">
        <v>0</v>
      </c>
      <c r="AB34" s="23">
        <v>-3</v>
      </c>
      <c r="AC34" s="24"/>
      <c r="AD34" s="25"/>
      <c r="AE34" s="22">
        <v>11</v>
      </c>
      <c r="AF34" s="23">
        <v>-3</v>
      </c>
      <c r="AG34" s="24"/>
      <c r="AH34" s="25"/>
      <c r="AI34" s="22">
        <v>2</v>
      </c>
      <c r="AJ34" s="23">
        <v>-1</v>
      </c>
      <c r="AK34" s="24"/>
      <c r="AL34" s="25"/>
      <c r="AM34" s="22">
        <v>17</v>
      </c>
      <c r="AN34" s="23">
        <v>-3</v>
      </c>
      <c r="AO34" s="24"/>
      <c r="AP34" s="25"/>
      <c r="AQ34" s="22">
        <v>7</v>
      </c>
      <c r="AR34" s="23">
        <v>-8</v>
      </c>
      <c r="AS34" s="24">
        <v>5</v>
      </c>
      <c r="AT34" s="25">
        <v>-4</v>
      </c>
      <c r="BB34" s="36">
        <f>SUM(E34:F34)</f>
        <v>1</v>
      </c>
      <c r="BD34" s="37">
        <f>SUM(G34:H34)</f>
        <v>0</v>
      </c>
      <c r="BE34" s="38"/>
      <c r="BF34" s="36">
        <f>SUM(I34:J34)</f>
        <v>-1</v>
      </c>
      <c r="BH34" s="37">
        <f>SUM(K34:L34)</f>
        <v>0</v>
      </c>
      <c r="BI34" s="38"/>
      <c r="BJ34" s="36">
        <f>SUM(M34:N34)</f>
        <v>6</v>
      </c>
      <c r="BL34" s="37">
        <f>SUM(O34:P34)</f>
        <v>0</v>
      </c>
      <c r="BM34" s="38"/>
      <c r="BN34" s="36">
        <f>SUM(Q34:R34)</f>
        <v>-2</v>
      </c>
      <c r="BP34" s="37">
        <f>SUM(S34:T34)</f>
        <v>0</v>
      </c>
      <c r="BQ34" s="38"/>
      <c r="BR34" s="36">
        <f>SUM(U34:V34)</f>
        <v>-8</v>
      </c>
      <c r="BT34" s="37">
        <f>SUM(W34:X34)</f>
        <v>0</v>
      </c>
      <c r="BU34" s="38"/>
      <c r="BX34" s="36">
        <f>SUM(AA34:AB34)</f>
        <v>-3</v>
      </c>
      <c r="BZ34" s="37">
        <f>SUM(AC34:AD34)</f>
        <v>0</v>
      </c>
      <c r="CA34" s="38"/>
      <c r="CB34" s="36">
        <f>SUM(AE34:AF34)</f>
        <v>8</v>
      </c>
      <c r="CD34" s="37">
        <f>SUM(AG34:AH34)</f>
        <v>0</v>
      </c>
      <c r="CE34" s="38"/>
      <c r="CF34" s="36">
        <f>SUM(AI34:AJ34)</f>
        <v>1</v>
      </c>
      <c r="CH34" s="37">
        <f>SUM(AK34:AL34)</f>
        <v>0</v>
      </c>
      <c r="CI34" s="38"/>
      <c r="CJ34" s="36">
        <f>SUM(AM34:AN34)</f>
        <v>14</v>
      </c>
      <c r="CL34" s="37">
        <f>SUM(AO34:AP34)</f>
        <v>0</v>
      </c>
      <c r="CM34" s="38"/>
      <c r="CN34" s="36">
        <f>SUM(AQ34:AR34)</f>
        <v>-1</v>
      </c>
      <c r="CP34" s="37">
        <f>SUM(AS34:AT34)</f>
        <v>1</v>
      </c>
      <c r="CQ34" s="38"/>
    </row>
    <row r="35" spans="1:95" s="37" customFormat="1" ht="10.5">
      <c r="A35" s="41"/>
      <c r="B35" s="168">
        <f>C33+D33+Y33+Z33</f>
        <v>70</v>
      </c>
      <c r="C35" s="123">
        <f>COUNTIF(BN5:BQ20,"&lt;0")</f>
        <v>8</v>
      </c>
      <c r="D35" s="122">
        <f>COUNTIF(BN5:BQ20,"&gt;0")</f>
        <v>8</v>
      </c>
      <c r="E35" s="48">
        <v>3</v>
      </c>
      <c r="F35" s="49">
        <v>-1</v>
      </c>
      <c r="G35" s="50"/>
      <c r="H35" s="51"/>
      <c r="I35" s="48">
        <v>6</v>
      </c>
      <c r="J35" s="49">
        <v>-2</v>
      </c>
      <c r="K35" s="50"/>
      <c r="L35" s="51"/>
      <c r="M35" s="48">
        <v>6</v>
      </c>
      <c r="N35" s="49">
        <v>-3</v>
      </c>
      <c r="O35" s="50"/>
      <c r="P35" s="51"/>
      <c r="Q35" s="172">
        <v>7</v>
      </c>
      <c r="R35" s="173">
        <v>-4</v>
      </c>
      <c r="S35" s="50"/>
      <c r="T35" s="51"/>
      <c r="U35" s="48">
        <v>11</v>
      </c>
      <c r="V35" s="49">
        <v>-7</v>
      </c>
      <c r="W35" s="50"/>
      <c r="X35" s="51"/>
      <c r="Y35" s="151">
        <f>COUNTIF(CJ45:CM59,"&lt;0")</f>
        <v>5</v>
      </c>
      <c r="Z35" s="122">
        <f>COUNTIF(CJ45:CM59,"&gt;0")</f>
        <v>12</v>
      </c>
      <c r="AA35" s="48">
        <v>2</v>
      </c>
      <c r="AB35" s="49">
        <v>-1</v>
      </c>
      <c r="AC35" s="50"/>
      <c r="AD35" s="51"/>
      <c r="AE35" s="48">
        <v>3</v>
      </c>
      <c r="AF35" s="49">
        <v>-7</v>
      </c>
      <c r="AG35" s="50"/>
      <c r="AH35" s="51"/>
      <c r="AI35" s="48">
        <v>2</v>
      </c>
      <c r="AJ35" s="49">
        <v>-9</v>
      </c>
      <c r="AK35" s="50"/>
      <c r="AL35" s="51"/>
      <c r="AM35" s="48">
        <v>6</v>
      </c>
      <c r="AN35" s="49">
        <v>-1</v>
      </c>
      <c r="AO35" s="50"/>
      <c r="AP35" s="51"/>
      <c r="AQ35" s="48">
        <v>6</v>
      </c>
      <c r="AR35" s="49">
        <v>-1</v>
      </c>
      <c r="AS35" s="50">
        <v>5</v>
      </c>
      <c r="AT35" s="51">
        <v>-6</v>
      </c>
      <c r="BB35" s="54">
        <f>SUM(E35:F35)</f>
        <v>2</v>
      </c>
      <c r="BC35" s="42"/>
      <c r="BD35" s="42">
        <f>SUM(G35:H35)</f>
        <v>0</v>
      </c>
      <c r="BE35" s="55"/>
      <c r="BF35" s="54">
        <f>SUM(I35:J35)</f>
        <v>4</v>
      </c>
      <c r="BG35" s="42"/>
      <c r="BH35" s="42">
        <f>SUM(K35:L35)</f>
        <v>0</v>
      </c>
      <c r="BI35" s="55"/>
      <c r="BJ35" s="54">
        <f>SUM(M35:N35)</f>
        <v>3</v>
      </c>
      <c r="BK35" s="42"/>
      <c r="BL35" s="42">
        <f>SUM(O35:P35)</f>
        <v>0</v>
      </c>
      <c r="BM35" s="55"/>
      <c r="BN35" s="54">
        <f>SUM(Q35:R35)</f>
        <v>3</v>
      </c>
      <c r="BO35" s="42"/>
      <c r="BP35" s="42">
        <f>SUM(S35:T35)</f>
        <v>0</v>
      </c>
      <c r="BQ35" s="55"/>
      <c r="BR35" s="54">
        <f>SUM(U35:V35)</f>
        <v>4</v>
      </c>
      <c r="BS35" s="42"/>
      <c r="BT35" s="42">
        <f>SUM(W35:X35)</f>
        <v>0</v>
      </c>
      <c r="BU35" s="55"/>
      <c r="BX35" s="54">
        <f>SUM(AA35:AB35)</f>
        <v>1</v>
      </c>
      <c r="BY35" s="42"/>
      <c r="BZ35" s="42">
        <f>SUM(AC35:AD35)</f>
        <v>0</v>
      </c>
      <c r="CA35" s="55"/>
      <c r="CB35" s="54">
        <f>SUM(AE35:AF35)</f>
        <v>-4</v>
      </c>
      <c r="CC35" s="42"/>
      <c r="CD35" s="42">
        <f>SUM(AG35:AH35)</f>
        <v>0</v>
      </c>
      <c r="CE35" s="55"/>
      <c r="CF35" s="54">
        <f>SUM(AI35:AJ35)</f>
        <v>-7</v>
      </c>
      <c r="CG35" s="42"/>
      <c r="CH35" s="42">
        <f>SUM(AK35:AL35)</f>
        <v>0</v>
      </c>
      <c r="CI35" s="55"/>
      <c r="CJ35" s="54">
        <f>SUM(AM35:AN35)</f>
        <v>5</v>
      </c>
      <c r="CK35" s="42"/>
      <c r="CL35" s="42">
        <f>SUM(AO35:AP35)</f>
        <v>0</v>
      </c>
      <c r="CM35" s="55"/>
      <c r="CN35" s="54">
        <f>SUM(AQ35:AR35)</f>
        <v>5</v>
      </c>
      <c r="CO35" s="42"/>
      <c r="CP35" s="42">
        <f>SUM(AS35:AT35)</f>
        <v>-1</v>
      </c>
      <c r="CQ35" s="55"/>
    </row>
    <row r="36" spans="1:95" s="9" customFormat="1" ht="10.5">
      <c r="A36" s="6"/>
      <c r="B36" s="167" t="s">
        <v>56</v>
      </c>
      <c r="C36" s="97">
        <f>SUM(C37:C38)</f>
        <v>11</v>
      </c>
      <c r="D36" s="126">
        <f>SUM(D37:D38)</f>
        <v>25</v>
      </c>
      <c r="E36" s="83">
        <v>0</v>
      </c>
      <c r="F36" s="84">
        <v>-1</v>
      </c>
      <c r="G36" s="85">
        <v>2</v>
      </c>
      <c r="H36" s="86">
        <v>-6</v>
      </c>
      <c r="I36" s="83">
        <v>2</v>
      </c>
      <c r="J36" s="84">
        <v>-12</v>
      </c>
      <c r="K36" s="85"/>
      <c r="L36" s="86"/>
      <c r="M36" s="83">
        <v>3</v>
      </c>
      <c r="N36" s="84">
        <v>-7</v>
      </c>
      <c r="O36" s="85"/>
      <c r="P36" s="86"/>
      <c r="Q36" s="83">
        <v>9</v>
      </c>
      <c r="R36" s="84">
        <v>-11</v>
      </c>
      <c r="S36" s="85">
        <v>2</v>
      </c>
      <c r="T36" s="86">
        <v>-5</v>
      </c>
      <c r="U36" s="83">
        <v>2</v>
      </c>
      <c r="V36" s="84">
        <v>-5</v>
      </c>
      <c r="W36" s="85"/>
      <c r="X36" s="86"/>
      <c r="Y36" s="97">
        <f>SUM(Y37:Y38)</f>
        <v>13</v>
      </c>
      <c r="Z36" s="126">
        <f>SUM(Z37:Z38)</f>
        <v>19</v>
      </c>
      <c r="AA36" s="83">
        <v>1</v>
      </c>
      <c r="AB36" s="84">
        <v>-4</v>
      </c>
      <c r="AC36" s="85"/>
      <c r="AD36" s="86"/>
      <c r="AE36" s="83">
        <v>2</v>
      </c>
      <c r="AF36" s="84" t="s">
        <v>73</v>
      </c>
      <c r="AG36" s="85">
        <v>3</v>
      </c>
      <c r="AH36" s="86">
        <v>-9</v>
      </c>
      <c r="AI36" s="83">
        <v>3</v>
      </c>
      <c r="AJ36" s="84">
        <v>-9</v>
      </c>
      <c r="AK36" s="85"/>
      <c r="AL36" s="86"/>
      <c r="AM36" s="83">
        <v>1</v>
      </c>
      <c r="AN36" s="84">
        <v>-9</v>
      </c>
      <c r="AO36" s="85"/>
      <c r="AP36" s="86"/>
      <c r="AQ36" s="83">
        <v>4</v>
      </c>
      <c r="AR36" s="84">
        <v>-2</v>
      </c>
      <c r="AS36" s="85"/>
      <c r="AT36" s="86"/>
      <c r="BA36" s="10"/>
      <c r="BB36" s="36">
        <f>SUM(E36:F36)</f>
        <v>-1</v>
      </c>
      <c r="BC36" s="37"/>
      <c r="BD36" s="37">
        <f>SUM(G36:H36)</f>
        <v>-4</v>
      </c>
      <c r="BE36" s="38"/>
      <c r="BF36" s="36">
        <f>SUM(I36:J36)</f>
        <v>-10</v>
      </c>
      <c r="BG36" s="37"/>
      <c r="BH36" s="37">
        <f>SUM(K36:L36)</f>
        <v>0</v>
      </c>
      <c r="BI36" s="38"/>
      <c r="BJ36" s="36">
        <f>SUM(M36:N36)</f>
        <v>-4</v>
      </c>
      <c r="BK36" s="37"/>
      <c r="BL36" s="37">
        <f>SUM(O36:P36)</f>
        <v>0</v>
      </c>
      <c r="BM36" s="38"/>
      <c r="BN36" s="36">
        <f>SUM(Q36:R36)</f>
        <v>-2</v>
      </c>
      <c r="BO36" s="37"/>
      <c r="BP36" s="37">
        <f>SUM(S36:T36)</f>
        <v>-3</v>
      </c>
      <c r="BQ36" s="38"/>
      <c r="BR36" s="36">
        <f>SUM(U36:V36)</f>
        <v>-3</v>
      </c>
      <c r="BS36" s="37"/>
      <c r="BT36" s="37">
        <f>SUM(W36:X36)</f>
        <v>0</v>
      </c>
      <c r="BU36" s="38"/>
      <c r="BX36" s="36">
        <f>SUM(AA36:AB36)</f>
        <v>-3</v>
      </c>
      <c r="BY36" s="37"/>
      <c r="BZ36" s="37">
        <f>SUM(AC36:AD36)</f>
        <v>0</v>
      </c>
      <c r="CA36" s="38"/>
      <c r="CB36" s="36">
        <f>SUM(AE36:AF36)</f>
        <v>2</v>
      </c>
      <c r="CC36" s="37"/>
      <c r="CD36" s="37">
        <f>SUM(AG36:AH36)</f>
        <v>-6</v>
      </c>
      <c r="CE36" s="38"/>
      <c r="CF36" s="36">
        <f>SUM(AI36:AJ36)</f>
        <v>-6</v>
      </c>
      <c r="CG36" s="37"/>
      <c r="CH36" s="37">
        <f>SUM(AK36:AL36)</f>
        <v>0</v>
      </c>
      <c r="CI36" s="38"/>
      <c r="CJ36" s="36">
        <f>SUM(AM36:AN36)</f>
        <v>-8</v>
      </c>
      <c r="CK36" s="37"/>
      <c r="CL36" s="37">
        <f>SUM(AO36:AP36)</f>
        <v>0</v>
      </c>
      <c r="CM36" s="38"/>
      <c r="CN36" s="36">
        <f>SUM(AQ36:AR36)</f>
        <v>2</v>
      </c>
      <c r="CO36" s="37"/>
      <c r="CP36" s="37">
        <f>SUM(AS36:AT36)</f>
        <v>0</v>
      </c>
      <c r="CQ36" s="38"/>
    </row>
    <row r="37" spans="1:95" s="37" customFormat="1" ht="10.5">
      <c r="A37" s="41"/>
      <c r="B37" s="165" t="s">
        <v>121</v>
      </c>
      <c r="C37" s="114">
        <f>COUNTIF(BB36:BU38,"&gt;0")</f>
        <v>2</v>
      </c>
      <c r="D37" s="115">
        <f>COUNTIF(BB36:BU38,"&lt;0")</f>
        <v>14</v>
      </c>
      <c r="E37" s="22">
        <v>1</v>
      </c>
      <c r="F37" s="23">
        <v>-9</v>
      </c>
      <c r="G37" s="24"/>
      <c r="H37" s="25"/>
      <c r="I37" s="22">
        <v>2</v>
      </c>
      <c r="J37" s="23">
        <v>-1</v>
      </c>
      <c r="K37" s="24"/>
      <c r="L37" s="25"/>
      <c r="M37" s="22">
        <v>3</v>
      </c>
      <c r="N37" s="23">
        <v>-6</v>
      </c>
      <c r="O37" s="24"/>
      <c r="P37" s="25"/>
      <c r="Q37" s="22">
        <v>5</v>
      </c>
      <c r="R37" s="23">
        <v>-1</v>
      </c>
      <c r="S37" s="24"/>
      <c r="T37" s="25"/>
      <c r="U37" s="22">
        <v>5</v>
      </c>
      <c r="V37" s="23">
        <v>-7</v>
      </c>
      <c r="W37" s="24"/>
      <c r="X37" s="25"/>
      <c r="Y37" s="114">
        <f>COUNTIF(BX36:CQ38,"&gt;0")</f>
        <v>5</v>
      </c>
      <c r="Z37" s="115">
        <f>COUNTIF(BX36:CQ38,"&lt;0")</f>
        <v>11</v>
      </c>
      <c r="AA37" s="22">
        <v>5</v>
      </c>
      <c r="AB37" s="23">
        <v>-8</v>
      </c>
      <c r="AC37" s="24"/>
      <c r="AD37" s="25"/>
      <c r="AE37" s="22">
        <v>2</v>
      </c>
      <c r="AF37" s="23">
        <v>-6</v>
      </c>
      <c r="AG37" s="24"/>
      <c r="AH37" s="25"/>
      <c r="AI37" s="22">
        <v>6</v>
      </c>
      <c r="AJ37" s="23">
        <v>-5</v>
      </c>
      <c r="AK37" s="24"/>
      <c r="AL37" s="25"/>
      <c r="AM37" s="22">
        <v>6</v>
      </c>
      <c r="AN37" s="23">
        <v>-3</v>
      </c>
      <c r="AO37" s="24"/>
      <c r="AP37" s="25"/>
      <c r="AQ37" s="22">
        <v>6</v>
      </c>
      <c r="AR37" s="23">
        <v>-2</v>
      </c>
      <c r="AS37" s="24"/>
      <c r="AT37" s="25"/>
      <c r="BB37" s="36">
        <f>SUM(E37:F37)</f>
        <v>-8</v>
      </c>
      <c r="BD37" s="37">
        <f>SUM(G37:H37)</f>
        <v>0</v>
      </c>
      <c r="BE37" s="38"/>
      <c r="BF37" s="36">
        <f>SUM(I37:J37)</f>
        <v>1</v>
      </c>
      <c r="BH37" s="37">
        <f>SUM(K37:L37)</f>
        <v>0</v>
      </c>
      <c r="BI37" s="38"/>
      <c r="BJ37" s="36">
        <f>SUM(M37:N37)</f>
        <v>-3</v>
      </c>
      <c r="BL37" s="37">
        <f>SUM(O37:P37)</f>
        <v>0</v>
      </c>
      <c r="BM37" s="38"/>
      <c r="BN37" s="36">
        <f>SUM(Q37:R37)</f>
        <v>4</v>
      </c>
      <c r="BP37" s="37">
        <f>SUM(S37:T37)</f>
        <v>0</v>
      </c>
      <c r="BQ37" s="38"/>
      <c r="BR37" s="36">
        <f>SUM(U37:V37)</f>
        <v>-2</v>
      </c>
      <c r="BT37" s="37">
        <f>SUM(W37:X37)</f>
        <v>0</v>
      </c>
      <c r="BU37" s="38"/>
      <c r="BX37" s="36">
        <f>SUM(AA37:AB37)</f>
        <v>-3</v>
      </c>
      <c r="BZ37" s="37">
        <f>SUM(AC37:AD37)</f>
        <v>0</v>
      </c>
      <c r="CA37" s="38"/>
      <c r="CB37" s="36">
        <f>SUM(AE37:AF37)</f>
        <v>-4</v>
      </c>
      <c r="CD37" s="37">
        <f>SUM(AG37:AH37)</f>
        <v>0</v>
      </c>
      <c r="CE37" s="38"/>
      <c r="CF37" s="36">
        <f>SUM(AI37:AJ37)</f>
        <v>1</v>
      </c>
      <c r="CH37" s="37">
        <f>SUM(AK37:AL37)</f>
        <v>0</v>
      </c>
      <c r="CI37" s="38"/>
      <c r="CJ37" s="36">
        <f>SUM(AM37:AN37)</f>
        <v>3</v>
      </c>
      <c r="CL37" s="37">
        <f>SUM(AO37:AP37)</f>
        <v>0</v>
      </c>
      <c r="CM37" s="38"/>
      <c r="CN37" s="36">
        <f>SUM(AQ37:AR37)</f>
        <v>4</v>
      </c>
      <c r="CP37" s="37">
        <f>SUM(AS37:AT37)</f>
        <v>0</v>
      </c>
      <c r="CQ37" s="38"/>
    </row>
    <row r="38" spans="1:95" s="37" customFormat="1" ht="10.5">
      <c r="A38" s="41"/>
      <c r="B38" s="168">
        <f>C36+D36+Y36+Z36</f>
        <v>68</v>
      </c>
      <c r="C38" s="123">
        <f>COUNTIF(BR5:BU20,"&lt;0")</f>
        <v>9</v>
      </c>
      <c r="D38" s="122">
        <f>COUNTIF(BR5:BU20,"&gt;0")</f>
        <v>11</v>
      </c>
      <c r="E38" s="48">
        <v>7</v>
      </c>
      <c r="F38" s="49">
        <v>-8</v>
      </c>
      <c r="G38" s="50"/>
      <c r="H38" s="51"/>
      <c r="I38" s="48"/>
      <c r="J38" s="49"/>
      <c r="K38" s="50"/>
      <c r="L38" s="51"/>
      <c r="M38" s="48">
        <v>2</v>
      </c>
      <c r="N38" s="49">
        <v>-5</v>
      </c>
      <c r="O38" s="50"/>
      <c r="P38" s="51"/>
      <c r="Q38" s="48">
        <v>0</v>
      </c>
      <c r="R38" s="49">
        <v>-2</v>
      </c>
      <c r="S38" s="50"/>
      <c r="T38" s="51"/>
      <c r="U38" s="48">
        <v>2</v>
      </c>
      <c r="V38" s="49">
        <v>-4</v>
      </c>
      <c r="W38" s="50"/>
      <c r="X38" s="51"/>
      <c r="Y38" s="151">
        <f>COUNTIF(CN45:CQ59,"&lt;0")</f>
        <v>8</v>
      </c>
      <c r="Z38" s="122">
        <f>COUNTIF(CN45:CQ59,"&gt;0")</f>
        <v>8</v>
      </c>
      <c r="AA38" s="48">
        <v>0</v>
      </c>
      <c r="AB38" s="49">
        <v>-3</v>
      </c>
      <c r="AC38" s="50"/>
      <c r="AD38" s="51"/>
      <c r="AE38" s="48">
        <v>1</v>
      </c>
      <c r="AF38" s="49">
        <v>-5</v>
      </c>
      <c r="AG38" s="50"/>
      <c r="AH38" s="51"/>
      <c r="AI38" s="48">
        <v>0</v>
      </c>
      <c r="AJ38" s="49">
        <v>-6</v>
      </c>
      <c r="AK38" s="50"/>
      <c r="AL38" s="51"/>
      <c r="AM38" s="48">
        <v>6</v>
      </c>
      <c r="AN38" s="49">
        <v>-15</v>
      </c>
      <c r="AO38" s="50"/>
      <c r="AP38" s="51"/>
      <c r="AQ38" s="48">
        <v>3</v>
      </c>
      <c r="AR38" s="49">
        <v>-9</v>
      </c>
      <c r="AS38" s="50"/>
      <c r="AT38" s="51"/>
      <c r="BB38" s="54">
        <f>SUM(E38:F38)</f>
        <v>-1</v>
      </c>
      <c r="BC38" s="42"/>
      <c r="BD38" s="42">
        <f>SUM(G38:H38)</f>
        <v>0</v>
      </c>
      <c r="BE38" s="55"/>
      <c r="BF38" s="54">
        <f>SUM(I38:J38)</f>
        <v>0</v>
      </c>
      <c r="BG38" s="42"/>
      <c r="BH38" s="42">
        <f>SUM(K38:L38)</f>
        <v>0</v>
      </c>
      <c r="BI38" s="55"/>
      <c r="BJ38" s="54">
        <f>SUM(M38:N38)</f>
        <v>-3</v>
      </c>
      <c r="BK38" s="42"/>
      <c r="BL38" s="42">
        <f>SUM(O38:P38)</f>
        <v>0</v>
      </c>
      <c r="BM38" s="55"/>
      <c r="BN38" s="54">
        <f>SUM(Q38:R38)</f>
        <v>-2</v>
      </c>
      <c r="BO38" s="42"/>
      <c r="BP38" s="42">
        <f>SUM(S38:T38)</f>
        <v>0</v>
      </c>
      <c r="BQ38" s="55"/>
      <c r="BR38" s="54">
        <f>SUM(U38:V38)</f>
        <v>-2</v>
      </c>
      <c r="BS38" s="42"/>
      <c r="BT38" s="42">
        <f>SUM(W38:X38)</f>
        <v>0</v>
      </c>
      <c r="BU38" s="55"/>
      <c r="BX38" s="54">
        <f>SUM(AA38:AB38)</f>
        <v>-3</v>
      </c>
      <c r="BY38" s="42"/>
      <c r="BZ38" s="42">
        <f>SUM(AC38:AD38)</f>
        <v>0</v>
      </c>
      <c r="CA38" s="55"/>
      <c r="CB38" s="54">
        <f>SUM(AE38:AF38)</f>
        <v>-4</v>
      </c>
      <c r="CC38" s="42"/>
      <c r="CD38" s="42">
        <f>SUM(AG38:AH38)</f>
        <v>0</v>
      </c>
      <c r="CE38" s="55"/>
      <c r="CF38" s="54">
        <f>SUM(AI38:AJ38)</f>
        <v>-6</v>
      </c>
      <c r="CG38" s="42"/>
      <c r="CH38" s="42">
        <f>SUM(AK38:AL38)</f>
        <v>0</v>
      </c>
      <c r="CI38" s="55"/>
      <c r="CJ38" s="54">
        <f>SUM(AM38:AN38)</f>
        <v>-9</v>
      </c>
      <c r="CK38" s="42"/>
      <c r="CL38" s="42">
        <f>SUM(AO38:AP38)</f>
        <v>0</v>
      </c>
      <c r="CM38" s="55"/>
      <c r="CN38" s="54">
        <f>SUM(AQ38:AR38)</f>
        <v>-6</v>
      </c>
      <c r="CO38" s="42"/>
      <c r="CP38" s="42">
        <f>SUM(AS38:AT38)</f>
        <v>0</v>
      </c>
      <c r="CQ38" s="55"/>
    </row>
    <row r="39" spans="1:95" s="9" customFormat="1" ht="10.5">
      <c r="A39" s="6"/>
      <c r="B39" s="167" t="s">
        <v>87</v>
      </c>
      <c r="C39" s="97">
        <f>SUM(C40:C41)</f>
        <v>17</v>
      </c>
      <c r="D39" s="126">
        <f>SUM(D40:D41)</f>
        <v>14</v>
      </c>
      <c r="E39" s="83">
        <v>1</v>
      </c>
      <c r="F39" s="84">
        <v>-6</v>
      </c>
      <c r="G39" s="85">
        <v>2</v>
      </c>
      <c r="H39" s="86">
        <v>-5</v>
      </c>
      <c r="I39" s="83">
        <v>4</v>
      </c>
      <c r="J39" s="84">
        <v>-1</v>
      </c>
      <c r="K39" s="85"/>
      <c r="L39" s="86"/>
      <c r="M39" s="83">
        <v>5</v>
      </c>
      <c r="N39" s="84">
        <v>-16</v>
      </c>
      <c r="O39" s="85"/>
      <c r="P39" s="86"/>
      <c r="Q39" s="83">
        <v>2</v>
      </c>
      <c r="R39" s="84" t="s">
        <v>73</v>
      </c>
      <c r="S39" s="85"/>
      <c r="T39" s="86"/>
      <c r="U39" s="83">
        <v>9</v>
      </c>
      <c r="V39" s="84">
        <v>-1</v>
      </c>
      <c r="W39" s="85"/>
      <c r="X39" s="86"/>
      <c r="Y39" s="97">
        <f>SUM(Y40:Y41)</f>
        <v>16</v>
      </c>
      <c r="Z39" s="126">
        <f>SUM(Z40:Z41)</f>
        <v>18</v>
      </c>
      <c r="AA39" s="83">
        <v>1</v>
      </c>
      <c r="AB39" s="84" t="s">
        <v>73</v>
      </c>
      <c r="AC39" s="85">
        <v>1</v>
      </c>
      <c r="AD39" s="86" t="s">
        <v>73</v>
      </c>
      <c r="AE39" s="83">
        <v>2</v>
      </c>
      <c r="AF39" s="84">
        <v>-3</v>
      </c>
      <c r="AG39" s="85">
        <v>0</v>
      </c>
      <c r="AH39" s="86">
        <v>-7</v>
      </c>
      <c r="AI39" s="83">
        <v>3</v>
      </c>
      <c r="AJ39" s="84">
        <v>-4</v>
      </c>
      <c r="AK39" s="85">
        <v>7</v>
      </c>
      <c r="AL39" s="86">
        <v>-8</v>
      </c>
      <c r="AM39" s="83">
        <v>9</v>
      </c>
      <c r="AN39" s="84">
        <v>-4</v>
      </c>
      <c r="AO39" s="85"/>
      <c r="AP39" s="86"/>
      <c r="AQ39" s="83">
        <v>2</v>
      </c>
      <c r="AR39" s="84">
        <v>-17</v>
      </c>
      <c r="AS39" s="85"/>
      <c r="AT39" s="86"/>
      <c r="BA39" s="10"/>
      <c r="BB39" s="36">
        <f>SUM(E39:F39)</f>
        <v>-5</v>
      </c>
      <c r="BC39" s="37"/>
      <c r="BD39" s="37">
        <f>SUM(G39:H39)</f>
        <v>-3</v>
      </c>
      <c r="BE39" s="38"/>
      <c r="BF39" s="36">
        <f>SUM(I39:J39)</f>
        <v>3</v>
      </c>
      <c r="BG39" s="37"/>
      <c r="BH39" s="37">
        <f>SUM(K39:L39)</f>
        <v>0</v>
      </c>
      <c r="BI39" s="38"/>
      <c r="BJ39" s="36">
        <f>SUM(M39:N39)</f>
        <v>-11</v>
      </c>
      <c r="BK39" s="37"/>
      <c r="BL39" s="37">
        <f>SUM(O39:P39)</f>
        <v>0</v>
      </c>
      <c r="BM39" s="38"/>
      <c r="BN39" s="36">
        <f>SUM(Q39:R39)</f>
        <v>2</v>
      </c>
      <c r="BO39" s="37"/>
      <c r="BP39" s="37">
        <f>SUM(S39:T39)</f>
        <v>0</v>
      </c>
      <c r="BQ39" s="38"/>
      <c r="BR39" s="36">
        <f>SUM(U39:V39)</f>
        <v>8</v>
      </c>
      <c r="BS39" s="37"/>
      <c r="BT39" s="37">
        <f>SUM(W39:X39)</f>
        <v>0</v>
      </c>
      <c r="BU39" s="38"/>
      <c r="BX39" s="36">
        <f>SUM(AA39:AB39)</f>
        <v>1</v>
      </c>
      <c r="BY39" s="37"/>
      <c r="BZ39" s="37">
        <f>SUM(AC39:AD39)</f>
        <v>1</v>
      </c>
      <c r="CA39" s="38"/>
      <c r="CB39" s="36">
        <f>SUM(AE39:AF39)</f>
        <v>-1</v>
      </c>
      <c r="CC39" s="37"/>
      <c r="CD39" s="37">
        <f>SUM(AG39:AH39)</f>
        <v>-7</v>
      </c>
      <c r="CE39" s="38"/>
      <c r="CF39" s="36">
        <f>SUM(AI39:AJ39)</f>
        <v>-1</v>
      </c>
      <c r="CG39" s="37"/>
      <c r="CH39" s="37">
        <f>SUM(AK39:AL39)</f>
        <v>-1</v>
      </c>
      <c r="CI39" s="38"/>
      <c r="CJ39" s="36">
        <f>SUM(AM39:AN39)</f>
        <v>5</v>
      </c>
      <c r="CK39" s="37"/>
      <c r="CL39" s="37">
        <f>SUM(AO39:AP39)</f>
        <v>0</v>
      </c>
      <c r="CM39" s="38"/>
      <c r="CN39" s="36">
        <f>SUM(AQ39:AR39)</f>
        <v>-15</v>
      </c>
      <c r="CO39" s="37"/>
      <c r="CP39" s="37">
        <f>SUM(AS39:AT39)</f>
        <v>0</v>
      </c>
      <c r="CQ39" s="38"/>
    </row>
    <row r="40" spans="1:95" s="9" customFormat="1" ht="10.5">
      <c r="A40" s="6"/>
      <c r="B40" s="165" t="s">
        <v>122</v>
      </c>
      <c r="C40" s="114">
        <f>COUNTIF(BB39:BU41,"&gt;0")</f>
        <v>9</v>
      </c>
      <c r="D40" s="115">
        <f>COUNTIF(BB39:BU41,"&lt;0")</f>
        <v>6</v>
      </c>
      <c r="E40" s="22">
        <v>0</v>
      </c>
      <c r="F40" s="23">
        <v>-4</v>
      </c>
      <c r="G40" s="24"/>
      <c r="H40" s="25"/>
      <c r="I40" s="22">
        <v>4</v>
      </c>
      <c r="J40" s="23">
        <v>-5</v>
      </c>
      <c r="K40" s="24"/>
      <c r="L40" s="25"/>
      <c r="M40" s="22">
        <v>2</v>
      </c>
      <c r="N40" s="23">
        <v>-3</v>
      </c>
      <c r="O40" s="24"/>
      <c r="P40" s="25"/>
      <c r="Q40" s="22">
        <v>5</v>
      </c>
      <c r="R40" s="23">
        <v>-3</v>
      </c>
      <c r="S40" s="24"/>
      <c r="T40" s="25"/>
      <c r="U40" s="22">
        <v>5</v>
      </c>
      <c r="V40" s="23">
        <v>-4</v>
      </c>
      <c r="W40" s="24"/>
      <c r="X40" s="25"/>
      <c r="Y40" s="114">
        <f>COUNTIF(BX39:CQ41,"&gt;0")</f>
        <v>8</v>
      </c>
      <c r="Z40" s="115">
        <f>COUNTIF(BX39:CQ41,"&lt;0")</f>
        <v>10</v>
      </c>
      <c r="AA40" s="22">
        <v>5</v>
      </c>
      <c r="AB40" s="23">
        <v>-2</v>
      </c>
      <c r="AC40" s="24"/>
      <c r="AD40" s="25"/>
      <c r="AE40" s="22">
        <v>7</v>
      </c>
      <c r="AF40" s="23">
        <v>-9</v>
      </c>
      <c r="AG40" s="24"/>
      <c r="AH40" s="25"/>
      <c r="AI40" s="22">
        <v>8</v>
      </c>
      <c r="AJ40" s="23">
        <v>-6</v>
      </c>
      <c r="AK40" s="24"/>
      <c r="AL40" s="25"/>
      <c r="AM40" s="22">
        <v>6</v>
      </c>
      <c r="AN40" s="23">
        <v>-4</v>
      </c>
      <c r="AO40" s="24"/>
      <c r="AP40" s="25"/>
      <c r="AQ40" s="22">
        <v>5</v>
      </c>
      <c r="AR40" s="23">
        <v>-6</v>
      </c>
      <c r="AS40" s="24"/>
      <c r="AT40" s="25"/>
      <c r="BA40" s="10"/>
      <c r="BB40" s="36">
        <f>SUM(E40:F40)</f>
        <v>-4</v>
      </c>
      <c r="BC40" s="37"/>
      <c r="BD40" s="37">
        <f>SUM(G40:H40)</f>
        <v>0</v>
      </c>
      <c r="BE40" s="38"/>
      <c r="BF40" s="36">
        <f>SUM(I40:J40)</f>
        <v>-1</v>
      </c>
      <c r="BG40" s="37"/>
      <c r="BH40" s="37">
        <f>SUM(K40:L40)</f>
        <v>0</v>
      </c>
      <c r="BI40" s="38"/>
      <c r="BJ40" s="36">
        <f>SUM(M40:N40)</f>
        <v>-1</v>
      </c>
      <c r="BK40" s="37"/>
      <c r="BL40" s="37">
        <f>SUM(O40:P40)</f>
        <v>0</v>
      </c>
      <c r="BM40" s="38"/>
      <c r="BN40" s="36">
        <f>SUM(Q40:R40)</f>
        <v>2</v>
      </c>
      <c r="BO40" s="37"/>
      <c r="BP40" s="37">
        <f>SUM(S40:T40)</f>
        <v>0</v>
      </c>
      <c r="BQ40" s="38"/>
      <c r="BR40" s="36">
        <f>SUM(U40:V40)</f>
        <v>1</v>
      </c>
      <c r="BS40" s="37"/>
      <c r="BT40" s="37">
        <f>SUM(W40:X40)</f>
        <v>0</v>
      </c>
      <c r="BU40" s="38"/>
      <c r="BX40" s="36">
        <f>SUM(AA40:AB40)</f>
        <v>3</v>
      </c>
      <c r="BY40" s="37"/>
      <c r="BZ40" s="37">
        <f>SUM(AC40:AD40)</f>
        <v>0</v>
      </c>
      <c r="CA40" s="38"/>
      <c r="CB40" s="36">
        <f>SUM(AE40:AF40)</f>
        <v>-2</v>
      </c>
      <c r="CC40" s="37"/>
      <c r="CD40" s="37">
        <f>SUM(AG40:AH40)</f>
        <v>0</v>
      </c>
      <c r="CE40" s="38"/>
      <c r="CF40" s="36">
        <f>SUM(AI40:AJ40)</f>
        <v>2</v>
      </c>
      <c r="CG40" s="37"/>
      <c r="CH40" s="37">
        <f>SUM(AK40:AL40)</f>
        <v>0</v>
      </c>
      <c r="CI40" s="38"/>
      <c r="CJ40" s="36">
        <f>SUM(AM40:AN40)</f>
        <v>2</v>
      </c>
      <c r="CK40" s="37"/>
      <c r="CL40" s="37">
        <f>SUM(AO40:AP40)</f>
        <v>0</v>
      </c>
      <c r="CM40" s="38"/>
      <c r="CN40" s="36">
        <f>SUM(AQ40:AR40)</f>
        <v>-1</v>
      </c>
      <c r="CO40" s="37"/>
      <c r="CP40" s="37">
        <f>SUM(AS40:AT40)</f>
        <v>0</v>
      </c>
      <c r="CQ40" s="38"/>
    </row>
    <row r="41" spans="1:95" s="9" customFormat="1" ht="10.5">
      <c r="A41" s="6"/>
      <c r="B41" s="169">
        <f>C39+D39+Y39+Z39</f>
        <v>65</v>
      </c>
      <c r="C41" s="137">
        <f>COUNTIF(BV5:BY20,"&lt;0")</f>
        <v>8</v>
      </c>
      <c r="D41" s="170">
        <f>COUNTIF(BV5:BY20,"&gt;0")</f>
        <v>8</v>
      </c>
      <c r="E41" s="62">
        <v>9</v>
      </c>
      <c r="F41" s="63">
        <v>-3</v>
      </c>
      <c r="G41" s="64"/>
      <c r="H41" s="65"/>
      <c r="I41" s="62"/>
      <c r="J41" s="63"/>
      <c r="K41" s="64"/>
      <c r="L41" s="65"/>
      <c r="M41" s="62">
        <v>2</v>
      </c>
      <c r="N41" s="63" t="s">
        <v>73</v>
      </c>
      <c r="O41" s="64"/>
      <c r="P41" s="65"/>
      <c r="Q41" s="62">
        <v>13</v>
      </c>
      <c r="R41" s="63">
        <v>-3</v>
      </c>
      <c r="S41" s="64"/>
      <c r="T41" s="65"/>
      <c r="U41" s="62">
        <v>4</v>
      </c>
      <c r="V41" s="63" t="s">
        <v>73</v>
      </c>
      <c r="W41" s="64"/>
      <c r="X41" s="65"/>
      <c r="Y41" s="174">
        <f>COUNTIF(CR45:CU59,"&lt;0")</f>
        <v>8</v>
      </c>
      <c r="Z41" s="170">
        <f>COUNTIF(CR45:CU59,"&gt;0")</f>
        <v>8</v>
      </c>
      <c r="AA41" s="62">
        <v>0</v>
      </c>
      <c r="AB41" s="63">
        <v>-3</v>
      </c>
      <c r="AC41" s="64"/>
      <c r="AD41" s="65"/>
      <c r="AE41" s="62">
        <v>7</v>
      </c>
      <c r="AF41" s="63">
        <v>-3</v>
      </c>
      <c r="AG41" s="64"/>
      <c r="AH41" s="65"/>
      <c r="AI41" s="62">
        <v>4</v>
      </c>
      <c r="AJ41" s="63">
        <v>-5</v>
      </c>
      <c r="AK41" s="64"/>
      <c r="AL41" s="65"/>
      <c r="AM41" s="62">
        <v>8</v>
      </c>
      <c r="AN41" s="63">
        <v>-3</v>
      </c>
      <c r="AO41" s="64"/>
      <c r="AP41" s="65"/>
      <c r="AQ41" s="62">
        <v>7</v>
      </c>
      <c r="AR41" s="63">
        <v>-8</v>
      </c>
      <c r="AS41" s="64"/>
      <c r="AT41" s="65"/>
      <c r="BA41" s="10"/>
      <c r="BB41" s="54">
        <f>SUM(E41:F41)</f>
        <v>6</v>
      </c>
      <c r="BC41" s="42"/>
      <c r="BD41" s="42">
        <f>SUM(G41:H41)</f>
        <v>0</v>
      </c>
      <c r="BE41" s="55"/>
      <c r="BF41" s="54">
        <f>SUM(I41:J41)</f>
        <v>0</v>
      </c>
      <c r="BG41" s="42"/>
      <c r="BH41" s="42">
        <f>SUM(K41:L41)</f>
        <v>0</v>
      </c>
      <c r="BI41" s="55"/>
      <c r="BJ41" s="54">
        <f>SUM(M41:N41)</f>
        <v>2</v>
      </c>
      <c r="BK41" s="42"/>
      <c r="BL41" s="42">
        <f>SUM(O41:P41)</f>
        <v>0</v>
      </c>
      <c r="BM41" s="55"/>
      <c r="BN41" s="54">
        <f>SUM(Q41:R41)</f>
        <v>10</v>
      </c>
      <c r="BO41" s="42"/>
      <c r="BP41" s="42">
        <f>SUM(S41:T41)</f>
        <v>0</v>
      </c>
      <c r="BQ41" s="55"/>
      <c r="BR41" s="54">
        <f>SUM(U41:V41)</f>
        <v>4</v>
      </c>
      <c r="BS41" s="42"/>
      <c r="BT41" s="42">
        <f>SUM(W41:X41)</f>
        <v>0</v>
      </c>
      <c r="BU41" s="55"/>
      <c r="BX41" s="54">
        <f>SUM(AA41:AB41)</f>
        <v>-3</v>
      </c>
      <c r="BY41" s="42"/>
      <c r="BZ41" s="42">
        <f>SUM(AC41:AD41)</f>
        <v>0</v>
      </c>
      <c r="CA41" s="55"/>
      <c r="CB41" s="54">
        <f>SUM(AE41:AF41)</f>
        <v>4</v>
      </c>
      <c r="CC41" s="42"/>
      <c r="CD41" s="42">
        <f>SUM(AG41:AH41)</f>
        <v>0</v>
      </c>
      <c r="CE41" s="55"/>
      <c r="CF41" s="54">
        <f>SUM(AI41:AJ41)</f>
        <v>-1</v>
      </c>
      <c r="CG41" s="42"/>
      <c r="CH41" s="42">
        <f>SUM(AK41:AL41)</f>
        <v>0</v>
      </c>
      <c r="CI41" s="55"/>
      <c r="CJ41" s="54">
        <f>SUM(AM41:AN41)</f>
        <v>5</v>
      </c>
      <c r="CK41" s="42"/>
      <c r="CL41" s="42">
        <f>SUM(AO41:AP41)</f>
        <v>0</v>
      </c>
      <c r="CM41" s="55"/>
      <c r="CN41" s="54">
        <f>SUM(AQ41:AR41)</f>
        <v>-1</v>
      </c>
      <c r="CO41" s="42"/>
      <c r="CP41" s="42">
        <f>SUM(AS41:AT41)</f>
        <v>0</v>
      </c>
      <c r="CQ41" s="55"/>
    </row>
    <row r="42" spans="1:52" s="9" customFormat="1" ht="9.75">
      <c r="A42" s="6"/>
      <c r="B42" s="7"/>
      <c r="C42" s="7"/>
      <c r="D42" s="7"/>
      <c r="F42" s="10"/>
      <c r="H42" s="10"/>
      <c r="J42" s="10"/>
      <c r="L42" s="10"/>
      <c r="N42" s="10"/>
      <c r="P42" s="10"/>
      <c r="R42" s="10"/>
      <c r="T42" s="10"/>
      <c r="V42" s="10"/>
      <c r="X42" s="10"/>
      <c r="Z42" s="10"/>
      <c r="AB42" s="10"/>
      <c r="AD42" s="10"/>
      <c r="AF42" s="10"/>
      <c r="AL42" s="10"/>
      <c r="AN42" s="10"/>
      <c r="AP42" s="10"/>
      <c r="AR42" s="10"/>
      <c r="AT42" s="10"/>
      <c r="AV42" s="10"/>
      <c r="AX42" s="10"/>
      <c r="AZ42" s="10"/>
    </row>
    <row r="43" spans="3:111" ht="12">
      <c r="C43" s="96" t="s">
        <v>144</v>
      </c>
      <c r="D43" s="105"/>
      <c r="Y43" s="96" t="s">
        <v>142</v>
      </c>
      <c r="Z43" s="105"/>
      <c r="AJ43" s="10"/>
      <c r="AK43" s="10"/>
      <c r="AX43" s="10"/>
      <c r="AY43" s="9"/>
      <c r="AZ43" s="10"/>
      <c r="BA43" s="9"/>
      <c r="BB43" s="10"/>
      <c r="BC43" s="9"/>
      <c r="BE43" s="9"/>
      <c r="BG43" s="9"/>
      <c r="BI43" s="9"/>
      <c r="BK43" s="9"/>
      <c r="BM43" s="9"/>
      <c r="BO43" s="9"/>
      <c r="BQ43" s="9"/>
      <c r="BS43" s="9"/>
      <c r="BU43" s="9"/>
      <c r="BW43" s="9"/>
      <c r="CC43" s="9"/>
      <c r="CE43" s="9"/>
      <c r="CG43" s="9"/>
      <c r="CI43" s="9"/>
      <c r="CK43" s="9"/>
      <c r="CM43" s="9"/>
      <c r="CO43" s="9"/>
      <c r="CQ43" s="9"/>
      <c r="CS43" s="9"/>
      <c r="CU43" s="9"/>
      <c r="CY43" s="9"/>
      <c r="DA43" s="9"/>
      <c r="DC43" s="9"/>
      <c r="DE43" s="9"/>
      <c r="DG43" s="9"/>
    </row>
    <row r="44" spans="1:83" s="9" customFormat="1" ht="9.75">
      <c r="A44" s="6"/>
      <c r="B44" s="11" t="s">
        <v>91</v>
      </c>
      <c r="C44" s="66"/>
      <c r="D44" s="66"/>
      <c r="E44" s="11" t="s">
        <v>149</v>
      </c>
      <c r="F44" s="13"/>
      <c r="G44" s="11"/>
      <c r="H44" s="13"/>
      <c r="I44" s="11" t="s">
        <v>18</v>
      </c>
      <c r="J44" s="13"/>
      <c r="K44" s="11"/>
      <c r="L44" s="13"/>
      <c r="M44" s="11" t="s">
        <v>14</v>
      </c>
      <c r="N44" s="13"/>
      <c r="O44" s="11"/>
      <c r="P44" s="11"/>
      <c r="Q44" s="11" t="s">
        <v>32</v>
      </c>
      <c r="R44" s="13"/>
      <c r="S44" s="13"/>
      <c r="T44" s="58"/>
      <c r="U44" s="11" t="s">
        <v>52</v>
      </c>
      <c r="V44" s="13"/>
      <c r="W44" s="11"/>
      <c r="X44" s="13"/>
      <c r="Y44" s="66"/>
      <c r="Z44" s="66"/>
      <c r="AA44" s="11" t="s">
        <v>136</v>
      </c>
      <c r="AB44" s="13"/>
      <c r="AC44" s="11"/>
      <c r="AD44" s="13"/>
      <c r="AE44" s="11" t="s">
        <v>44</v>
      </c>
      <c r="AF44" s="13"/>
      <c r="AG44" s="11"/>
      <c r="AH44" s="58"/>
      <c r="AI44" s="11" t="s">
        <v>45</v>
      </c>
      <c r="AJ44" s="14"/>
      <c r="AK44" s="11"/>
      <c r="AL44" s="13"/>
      <c r="AM44" s="11" t="s">
        <v>27</v>
      </c>
      <c r="AN44" s="13"/>
      <c r="AO44" s="11"/>
      <c r="AP44" s="13"/>
      <c r="AQ44" s="11" t="s">
        <v>56</v>
      </c>
      <c r="AR44" s="13"/>
      <c r="AS44" s="11"/>
      <c r="AT44" s="13"/>
      <c r="AU44" s="79" t="s">
        <v>147</v>
      </c>
      <c r="AV44" s="80"/>
      <c r="AW44" s="79"/>
      <c r="AX44" s="80"/>
      <c r="BP44" s="42"/>
      <c r="BQ44" s="42"/>
      <c r="CD44" s="42"/>
      <c r="CE44" s="42"/>
    </row>
    <row r="45" spans="1:99" s="9" customFormat="1" ht="10.5">
      <c r="A45" s="6"/>
      <c r="B45" s="164" t="s">
        <v>16</v>
      </c>
      <c r="C45" s="97">
        <f>SUM(C46:C47)</f>
        <v>16</v>
      </c>
      <c r="D45" s="126">
        <f>SUM(D46:D47)</f>
        <v>18</v>
      </c>
      <c r="E45" s="22">
        <v>1</v>
      </c>
      <c r="F45" s="23">
        <v>-2</v>
      </c>
      <c r="G45" s="24"/>
      <c r="H45" s="25"/>
      <c r="I45" s="22">
        <v>2</v>
      </c>
      <c r="J45" s="23">
        <v>-3</v>
      </c>
      <c r="K45" s="24">
        <v>3</v>
      </c>
      <c r="L45" s="25">
        <v>-1</v>
      </c>
      <c r="M45" s="22">
        <v>1</v>
      </c>
      <c r="N45" s="23">
        <v>-4</v>
      </c>
      <c r="O45" s="24"/>
      <c r="P45" s="25"/>
      <c r="Q45" s="22">
        <v>1</v>
      </c>
      <c r="R45" s="23">
        <v>-10</v>
      </c>
      <c r="S45" s="24">
        <v>3</v>
      </c>
      <c r="T45" s="25" t="s">
        <v>73</v>
      </c>
      <c r="U45" s="22">
        <v>5</v>
      </c>
      <c r="V45" s="23">
        <v>-6</v>
      </c>
      <c r="W45" s="24"/>
      <c r="X45" s="25"/>
      <c r="Y45" s="97">
        <f>SUM(Y46:Y47)</f>
        <v>27</v>
      </c>
      <c r="Z45" s="126">
        <f>SUM(Z46:Z47)</f>
        <v>14</v>
      </c>
      <c r="AA45" s="22">
        <v>0</v>
      </c>
      <c r="AB45" s="23">
        <v>-4</v>
      </c>
      <c r="AC45" s="24">
        <v>1</v>
      </c>
      <c r="AD45" s="25">
        <v>-4</v>
      </c>
      <c r="AE45" s="22">
        <v>7</v>
      </c>
      <c r="AF45" s="23" t="s">
        <v>73</v>
      </c>
      <c r="AG45" s="24"/>
      <c r="AH45" s="25"/>
      <c r="AI45" s="22">
        <v>10</v>
      </c>
      <c r="AJ45" s="23">
        <v>-4</v>
      </c>
      <c r="AK45" s="24"/>
      <c r="AL45" s="25"/>
      <c r="AM45" s="22">
        <v>6</v>
      </c>
      <c r="AN45" s="23">
        <v>-10</v>
      </c>
      <c r="AO45" s="24"/>
      <c r="AP45" s="25"/>
      <c r="AQ45" s="22">
        <v>5</v>
      </c>
      <c r="AR45" s="23">
        <v>-3</v>
      </c>
      <c r="AS45" s="24"/>
      <c r="AT45" s="25"/>
      <c r="AU45" s="22">
        <v>9</v>
      </c>
      <c r="AV45" s="23">
        <v>-5</v>
      </c>
      <c r="AW45" s="24">
        <v>5</v>
      </c>
      <c r="AX45" s="25">
        <v>-3</v>
      </c>
      <c r="BB45" s="29">
        <f>SUM(E45:F45)</f>
        <v>-1</v>
      </c>
      <c r="BC45" s="30"/>
      <c r="BD45" s="30">
        <f>SUM(G45:H45)</f>
        <v>0</v>
      </c>
      <c r="BE45" s="31"/>
      <c r="BF45" s="29">
        <f>SUM(I45:J45)</f>
        <v>-1</v>
      </c>
      <c r="BG45" s="30"/>
      <c r="BH45" s="30">
        <f>SUM(K45:L45)</f>
        <v>2</v>
      </c>
      <c r="BI45" s="31"/>
      <c r="BJ45" s="29">
        <f>SUM(M45:N45)</f>
        <v>-3</v>
      </c>
      <c r="BK45" s="30"/>
      <c r="BL45" s="30">
        <f>SUM(O45:P45)</f>
        <v>0</v>
      </c>
      <c r="BM45" s="31"/>
      <c r="BN45" s="29">
        <f>SUM(Q45:R45)</f>
        <v>-9</v>
      </c>
      <c r="BO45" s="30"/>
      <c r="BP45" s="37">
        <f>SUM(S45:T45)</f>
        <v>3</v>
      </c>
      <c r="BQ45" s="30"/>
      <c r="BR45" s="29">
        <f>SUM(U45:V45)</f>
        <v>-1</v>
      </c>
      <c r="BS45" s="30"/>
      <c r="BT45" s="30">
        <f>SUM(W45:X45)</f>
        <v>0</v>
      </c>
      <c r="BU45" s="31"/>
      <c r="BX45" s="29">
        <f>SUM(AA45:AB45)</f>
        <v>-4</v>
      </c>
      <c r="BY45" s="30"/>
      <c r="BZ45" s="30">
        <f>SUM(AC45:AD45)</f>
        <v>-3</v>
      </c>
      <c r="CA45" s="31"/>
      <c r="CB45" s="29">
        <f>SUM(AE45:AF45)</f>
        <v>7</v>
      </c>
      <c r="CC45" s="30"/>
      <c r="CD45" s="37">
        <f>SUM(AG45:AH45)</f>
        <v>0</v>
      </c>
      <c r="CE45" s="30"/>
      <c r="CF45" s="29">
        <f>SUM(AI45:AJ45)</f>
        <v>6</v>
      </c>
      <c r="CG45" s="30"/>
      <c r="CH45" s="30">
        <f>SUM(AK45:AL45)</f>
        <v>0</v>
      </c>
      <c r="CI45" s="31"/>
      <c r="CJ45" s="29">
        <f>SUM(AM45:AN45)</f>
        <v>-4</v>
      </c>
      <c r="CK45" s="30"/>
      <c r="CL45" s="30">
        <f>SUM(AO45:AP45)</f>
        <v>0</v>
      </c>
      <c r="CM45" s="31"/>
      <c r="CN45" s="29">
        <f>SUM(AQ45:AR45)</f>
        <v>2</v>
      </c>
      <c r="CO45" s="30"/>
      <c r="CP45" s="30">
        <f>SUM(AS45:AT45)</f>
        <v>0</v>
      </c>
      <c r="CQ45" s="31"/>
      <c r="CR45" s="29">
        <f>SUM(AU45:AV45)</f>
        <v>4</v>
      </c>
      <c r="CS45" s="30"/>
      <c r="CT45" s="30">
        <f>SUM(AW45:AX45)</f>
        <v>2</v>
      </c>
      <c r="CU45" s="31"/>
    </row>
    <row r="46" spans="1:99" s="37" customFormat="1" ht="10.5">
      <c r="A46" s="41"/>
      <c r="B46" s="165" t="s">
        <v>127</v>
      </c>
      <c r="C46" s="114">
        <f>COUNTIF(BB45:BU47,"&gt;0")</f>
        <v>10</v>
      </c>
      <c r="D46" s="115">
        <f>COUNTIF(BB45:BU47,"&lt;0")</f>
        <v>9</v>
      </c>
      <c r="E46" s="22">
        <v>4</v>
      </c>
      <c r="F46" s="23">
        <v>-2</v>
      </c>
      <c r="G46" s="24"/>
      <c r="H46" s="25"/>
      <c r="I46" s="22">
        <v>2</v>
      </c>
      <c r="J46" s="23">
        <v>-6</v>
      </c>
      <c r="K46" s="24"/>
      <c r="L46" s="25"/>
      <c r="M46" s="22">
        <v>6</v>
      </c>
      <c r="N46" s="23">
        <v>-4</v>
      </c>
      <c r="O46" s="24"/>
      <c r="P46" s="25"/>
      <c r="Q46" s="22">
        <v>4</v>
      </c>
      <c r="R46" s="23">
        <v>-1</v>
      </c>
      <c r="S46" s="24">
        <v>2</v>
      </c>
      <c r="T46" s="25">
        <v>-1</v>
      </c>
      <c r="U46" s="22">
        <v>6</v>
      </c>
      <c r="V46" s="23">
        <v>-7</v>
      </c>
      <c r="W46" s="24"/>
      <c r="X46" s="25"/>
      <c r="Y46" s="114">
        <f>COUNTIF(BX45:CU47,"&gt;0")</f>
        <v>13</v>
      </c>
      <c r="Z46" s="115">
        <f>COUNTIF(BX45:CU47,"&lt;0")</f>
        <v>7</v>
      </c>
      <c r="AA46" s="22">
        <v>4</v>
      </c>
      <c r="AB46" s="23">
        <v>-14</v>
      </c>
      <c r="AC46" s="24"/>
      <c r="AD46" s="25"/>
      <c r="AE46" s="22">
        <v>2</v>
      </c>
      <c r="AF46" s="23">
        <v>-1</v>
      </c>
      <c r="AG46" s="24"/>
      <c r="AH46" s="25"/>
      <c r="AI46" s="22">
        <v>5</v>
      </c>
      <c r="AJ46" s="23" t="s">
        <v>73</v>
      </c>
      <c r="AK46" s="24"/>
      <c r="AL46" s="25"/>
      <c r="AM46" s="22">
        <v>5</v>
      </c>
      <c r="AN46" s="23">
        <v>-6</v>
      </c>
      <c r="AO46" s="24"/>
      <c r="AP46" s="25"/>
      <c r="AQ46" s="22">
        <v>9</v>
      </c>
      <c r="AR46" s="23">
        <v>-2</v>
      </c>
      <c r="AS46" s="24"/>
      <c r="AT46" s="25"/>
      <c r="AU46" s="22">
        <v>1</v>
      </c>
      <c r="AV46" s="23" t="s">
        <v>73</v>
      </c>
      <c r="AW46" s="24"/>
      <c r="AX46" s="25"/>
      <c r="BB46" s="36">
        <f>SUM(E46:F46)</f>
        <v>2</v>
      </c>
      <c r="BD46" s="37">
        <f>SUM(G46:H46)</f>
        <v>0</v>
      </c>
      <c r="BE46" s="38"/>
      <c r="BF46" s="36">
        <f>SUM(I46:J46)</f>
        <v>-4</v>
      </c>
      <c r="BH46" s="37">
        <f>SUM(K46:L46)</f>
        <v>0</v>
      </c>
      <c r="BI46" s="38"/>
      <c r="BJ46" s="36">
        <f>SUM(M46:N46)</f>
        <v>2</v>
      </c>
      <c r="BL46" s="37">
        <f>SUM(O46:P46)</f>
        <v>0</v>
      </c>
      <c r="BM46" s="38"/>
      <c r="BN46" s="36">
        <f>SUM(Q46:R46)</f>
        <v>3</v>
      </c>
      <c r="BP46" s="37">
        <f>SUM(S46:T46)</f>
        <v>1</v>
      </c>
      <c r="BR46" s="36">
        <f>SUM(U46:V46)</f>
        <v>-1</v>
      </c>
      <c r="BT46" s="37">
        <f>SUM(W46:X46)</f>
        <v>0</v>
      </c>
      <c r="BU46" s="38"/>
      <c r="BX46" s="36">
        <f>SUM(AA46:AB46)</f>
        <v>-10</v>
      </c>
      <c r="BZ46" s="37">
        <f>SUM(AC46:AD46)</f>
        <v>0</v>
      </c>
      <c r="CA46" s="38"/>
      <c r="CB46" s="36">
        <f>SUM(AE46:AF46)</f>
        <v>1</v>
      </c>
      <c r="CD46" s="37">
        <f>SUM(AG46:AH46)</f>
        <v>0</v>
      </c>
      <c r="CF46" s="36">
        <f>SUM(AI46:AJ46)</f>
        <v>5</v>
      </c>
      <c r="CH46" s="37">
        <f>SUM(AK46:AL46)</f>
        <v>0</v>
      </c>
      <c r="CI46" s="38"/>
      <c r="CJ46" s="36">
        <f>SUM(AM46:AN46)</f>
        <v>-1</v>
      </c>
      <c r="CL46" s="37">
        <f>SUM(AO46:AP46)</f>
        <v>0</v>
      </c>
      <c r="CM46" s="38"/>
      <c r="CN46" s="36">
        <f>SUM(AQ46:AR46)</f>
        <v>7</v>
      </c>
      <c r="CP46" s="37">
        <f>SUM(AS46:AT46)</f>
        <v>0</v>
      </c>
      <c r="CQ46" s="38"/>
      <c r="CR46" s="36">
        <f>SUM(AU46:AV46)</f>
        <v>1</v>
      </c>
      <c r="CT46" s="37">
        <f>SUM(AW46:AX46)</f>
        <v>0</v>
      </c>
      <c r="CU46" s="38"/>
    </row>
    <row r="47" spans="1:99" s="37" customFormat="1" ht="10.5">
      <c r="A47" s="41"/>
      <c r="B47" s="168">
        <f>C45+D45+Y45+Z45</f>
        <v>75</v>
      </c>
      <c r="C47" s="123">
        <f>COUNTIF(CB5:CE20,"&lt;0")</f>
        <v>6</v>
      </c>
      <c r="D47" s="122">
        <f>COUNTIF(CB5:CE20,"&gt;0")</f>
        <v>9</v>
      </c>
      <c r="E47" s="48">
        <v>0</v>
      </c>
      <c r="F47" s="49">
        <v>-3</v>
      </c>
      <c r="G47" s="50"/>
      <c r="H47" s="51"/>
      <c r="I47" s="48">
        <v>6</v>
      </c>
      <c r="J47" s="49">
        <v>-5</v>
      </c>
      <c r="K47" s="50"/>
      <c r="L47" s="51"/>
      <c r="M47" s="48">
        <v>0</v>
      </c>
      <c r="N47" s="49">
        <v>-8</v>
      </c>
      <c r="O47" s="50"/>
      <c r="P47" s="51"/>
      <c r="Q47" s="48">
        <v>6</v>
      </c>
      <c r="R47" s="49">
        <v>-4</v>
      </c>
      <c r="S47" s="50">
        <v>4</v>
      </c>
      <c r="T47" s="51">
        <v>-2</v>
      </c>
      <c r="U47" s="48">
        <v>7</v>
      </c>
      <c r="V47" s="49">
        <v>-1</v>
      </c>
      <c r="W47" s="50"/>
      <c r="X47" s="51"/>
      <c r="Y47" s="151">
        <f>COUNTIF(BX24:CA41,"&lt;0")</f>
        <v>14</v>
      </c>
      <c r="Z47" s="122">
        <f>COUNTIF(BX24:CA41,"&gt;0")</f>
        <v>7</v>
      </c>
      <c r="AA47" s="48">
        <v>8</v>
      </c>
      <c r="AB47" s="49">
        <v>-4</v>
      </c>
      <c r="AC47" s="50"/>
      <c r="AD47" s="51"/>
      <c r="AE47" s="48">
        <v>3</v>
      </c>
      <c r="AF47" s="49">
        <v>-4</v>
      </c>
      <c r="AG47" s="50"/>
      <c r="AH47" s="51"/>
      <c r="AI47" s="48">
        <v>4</v>
      </c>
      <c r="AJ47" s="49">
        <v>-5</v>
      </c>
      <c r="AK47" s="50"/>
      <c r="AL47" s="51"/>
      <c r="AM47" s="48">
        <v>7</v>
      </c>
      <c r="AN47" s="49">
        <v>-3</v>
      </c>
      <c r="AO47" s="50"/>
      <c r="AP47" s="51"/>
      <c r="AQ47" s="48">
        <v>6</v>
      </c>
      <c r="AR47" s="49">
        <v>-3</v>
      </c>
      <c r="AS47" s="50"/>
      <c r="AT47" s="51"/>
      <c r="AU47" s="48">
        <v>5</v>
      </c>
      <c r="AV47" s="49">
        <v>-1</v>
      </c>
      <c r="AW47" s="50"/>
      <c r="AX47" s="51"/>
      <c r="BB47" s="54">
        <f>SUM(E47:F47)</f>
        <v>-3</v>
      </c>
      <c r="BC47" s="42"/>
      <c r="BD47" s="42">
        <f>SUM(G47:H47)</f>
        <v>0</v>
      </c>
      <c r="BE47" s="55"/>
      <c r="BF47" s="54">
        <f>SUM(I47:J47)</f>
        <v>1</v>
      </c>
      <c r="BG47" s="42"/>
      <c r="BH47" s="42">
        <f>SUM(K47:L47)</f>
        <v>0</v>
      </c>
      <c r="BI47" s="55"/>
      <c r="BJ47" s="54">
        <f>SUM(M47:N47)</f>
        <v>-8</v>
      </c>
      <c r="BK47" s="42"/>
      <c r="BL47" s="42">
        <f>SUM(O47:P47)</f>
        <v>0</v>
      </c>
      <c r="BM47" s="55"/>
      <c r="BN47" s="54">
        <f>SUM(Q47:R47)</f>
        <v>2</v>
      </c>
      <c r="BO47" s="42"/>
      <c r="BP47" s="42">
        <f>SUM(S47:T47)</f>
        <v>2</v>
      </c>
      <c r="BQ47" s="42"/>
      <c r="BR47" s="54">
        <f>SUM(U47:V47)</f>
        <v>6</v>
      </c>
      <c r="BS47" s="42"/>
      <c r="BT47" s="42">
        <f>SUM(W47:X47)</f>
        <v>0</v>
      </c>
      <c r="BU47" s="55"/>
      <c r="BX47" s="54">
        <f>SUM(AA47:AB47)</f>
        <v>4</v>
      </c>
      <c r="BY47" s="42"/>
      <c r="BZ47" s="42">
        <f>SUM(AC47:AD47)</f>
        <v>0</v>
      </c>
      <c r="CA47" s="55"/>
      <c r="CB47" s="54">
        <f>SUM(AE47:AF47)</f>
        <v>-1</v>
      </c>
      <c r="CC47" s="42"/>
      <c r="CD47" s="42">
        <f>SUM(AG47:AH47)</f>
        <v>0</v>
      </c>
      <c r="CE47" s="42"/>
      <c r="CF47" s="54">
        <f>SUM(AI47:AJ47)</f>
        <v>-1</v>
      </c>
      <c r="CG47" s="42"/>
      <c r="CH47" s="42">
        <f>SUM(AK47:AL47)</f>
        <v>0</v>
      </c>
      <c r="CI47" s="55"/>
      <c r="CJ47" s="54">
        <f>SUM(AM47:AN47)</f>
        <v>4</v>
      </c>
      <c r="CK47" s="42"/>
      <c r="CL47" s="42">
        <f>SUM(AO47:AP47)</f>
        <v>0</v>
      </c>
      <c r="CM47" s="55"/>
      <c r="CN47" s="54">
        <f>SUM(AQ47:AR47)</f>
        <v>3</v>
      </c>
      <c r="CO47" s="42"/>
      <c r="CP47" s="42">
        <f>SUM(AS47:AT47)</f>
        <v>0</v>
      </c>
      <c r="CQ47" s="55"/>
      <c r="CR47" s="54">
        <f>SUM(AU47:AV47)</f>
        <v>4</v>
      </c>
      <c r="CS47" s="42"/>
      <c r="CT47" s="42">
        <f>SUM(AW47:AX47)</f>
        <v>0</v>
      </c>
      <c r="CU47" s="55"/>
    </row>
    <row r="48" spans="1:99" s="9" customFormat="1" ht="10.5">
      <c r="A48" s="6"/>
      <c r="B48" s="167" t="s">
        <v>97</v>
      </c>
      <c r="C48" s="97">
        <f>SUM(C49:C50)</f>
        <v>13</v>
      </c>
      <c r="D48" s="126">
        <f>SUM(D49:D50)</f>
        <v>20</v>
      </c>
      <c r="E48" s="22">
        <v>0</v>
      </c>
      <c r="F48" s="23">
        <v>-4</v>
      </c>
      <c r="G48" s="24"/>
      <c r="H48" s="25"/>
      <c r="I48" s="22">
        <v>15</v>
      </c>
      <c r="J48" s="23">
        <v>-9</v>
      </c>
      <c r="K48" s="24"/>
      <c r="L48" s="25"/>
      <c r="M48" s="22">
        <v>0</v>
      </c>
      <c r="N48" s="23">
        <v>-1</v>
      </c>
      <c r="O48" s="24">
        <v>3</v>
      </c>
      <c r="P48" s="25">
        <v>-4</v>
      </c>
      <c r="Q48" s="22">
        <v>7</v>
      </c>
      <c r="R48" s="23">
        <v>-3</v>
      </c>
      <c r="S48" s="24"/>
      <c r="T48" s="25"/>
      <c r="U48" s="22">
        <v>1</v>
      </c>
      <c r="V48" s="23">
        <v>-5</v>
      </c>
      <c r="W48" s="24"/>
      <c r="X48" s="25"/>
      <c r="Y48" s="97">
        <f>SUM(Y49:Y50)</f>
        <v>23</v>
      </c>
      <c r="Z48" s="126">
        <f>SUM(Z49:Z50)</f>
        <v>19</v>
      </c>
      <c r="AA48" s="22">
        <v>1</v>
      </c>
      <c r="AB48" s="23">
        <v>-7</v>
      </c>
      <c r="AC48" s="24">
        <v>4</v>
      </c>
      <c r="AD48" s="25">
        <v>-5</v>
      </c>
      <c r="AE48" s="22">
        <v>2</v>
      </c>
      <c r="AF48" s="23">
        <v>-3</v>
      </c>
      <c r="AG48" s="24">
        <v>4</v>
      </c>
      <c r="AH48" s="25">
        <v>-7</v>
      </c>
      <c r="AI48" s="22">
        <v>9</v>
      </c>
      <c r="AJ48" s="23">
        <v>-11</v>
      </c>
      <c r="AK48" s="24">
        <v>12</v>
      </c>
      <c r="AL48" s="25" t="s">
        <v>73</v>
      </c>
      <c r="AM48" s="22">
        <v>5</v>
      </c>
      <c r="AN48" s="23">
        <v>-3</v>
      </c>
      <c r="AO48" s="24"/>
      <c r="AP48" s="25"/>
      <c r="AQ48" s="22">
        <v>5</v>
      </c>
      <c r="AR48" s="23">
        <v>-11</v>
      </c>
      <c r="AS48" s="24"/>
      <c r="AT48" s="25"/>
      <c r="AU48" s="22">
        <v>0</v>
      </c>
      <c r="AV48" s="23">
        <v>-3</v>
      </c>
      <c r="AW48" s="24"/>
      <c r="AX48" s="25"/>
      <c r="BB48" s="29">
        <f>SUM(E48:F48)</f>
        <v>-4</v>
      </c>
      <c r="BC48" s="30"/>
      <c r="BD48" s="30">
        <f>SUM(G48:H48)</f>
        <v>0</v>
      </c>
      <c r="BE48" s="31"/>
      <c r="BF48" s="29">
        <f>SUM(I48:J48)</f>
        <v>6</v>
      </c>
      <c r="BG48" s="30"/>
      <c r="BH48" s="30">
        <f>SUM(K48:L48)</f>
        <v>0</v>
      </c>
      <c r="BI48" s="31"/>
      <c r="BJ48" s="29">
        <f>SUM(M48:N48)</f>
        <v>-1</v>
      </c>
      <c r="BK48" s="30"/>
      <c r="BL48" s="30">
        <f>SUM(O48:P48)</f>
        <v>-1</v>
      </c>
      <c r="BM48" s="31"/>
      <c r="BN48" s="29">
        <f>SUM(Q48:R48)</f>
        <v>4</v>
      </c>
      <c r="BO48" s="30"/>
      <c r="BP48" s="37">
        <f>SUM(S48:T48)</f>
        <v>0</v>
      </c>
      <c r="BQ48" s="30"/>
      <c r="BR48" s="29">
        <f>SUM(U48:V48)</f>
        <v>-4</v>
      </c>
      <c r="BS48" s="30"/>
      <c r="BT48" s="30">
        <f>SUM(W48:X48)</f>
        <v>0</v>
      </c>
      <c r="BU48" s="31"/>
      <c r="BX48" s="29">
        <f>SUM(AA48:AB48)</f>
        <v>-6</v>
      </c>
      <c r="BY48" s="30"/>
      <c r="BZ48" s="30">
        <f>SUM(AC48:AD48)</f>
        <v>-1</v>
      </c>
      <c r="CA48" s="31"/>
      <c r="CB48" s="29">
        <f>SUM(AE48:AF48)</f>
        <v>-1</v>
      </c>
      <c r="CC48" s="30"/>
      <c r="CD48" s="37">
        <f>SUM(AG48:AH48)</f>
        <v>-3</v>
      </c>
      <c r="CE48" s="30"/>
      <c r="CF48" s="29">
        <f>SUM(AI48:AJ48)</f>
        <v>-2</v>
      </c>
      <c r="CG48" s="30"/>
      <c r="CH48" s="30">
        <f>SUM(AK48:AL48)</f>
        <v>12</v>
      </c>
      <c r="CI48" s="31"/>
      <c r="CJ48" s="29">
        <f>SUM(AM48:AN48)</f>
        <v>2</v>
      </c>
      <c r="CK48" s="30"/>
      <c r="CL48" s="30">
        <f>SUM(AO48:AP48)</f>
        <v>0</v>
      </c>
      <c r="CM48" s="31"/>
      <c r="CN48" s="29">
        <f>SUM(AQ48:AR48)</f>
        <v>-6</v>
      </c>
      <c r="CO48" s="30"/>
      <c r="CP48" s="30">
        <f>SUM(AS48:AT48)</f>
        <v>0</v>
      </c>
      <c r="CQ48" s="31"/>
      <c r="CR48" s="29">
        <f>SUM(AU48:AV48)</f>
        <v>-3</v>
      </c>
      <c r="CS48" s="30"/>
      <c r="CT48" s="30">
        <f>SUM(AW48:AX48)</f>
        <v>0</v>
      </c>
      <c r="CU48" s="31"/>
    </row>
    <row r="49" spans="1:99" s="37" customFormat="1" ht="10.5">
      <c r="A49" s="41"/>
      <c r="B49" s="165" t="s">
        <v>128</v>
      </c>
      <c r="C49" s="114">
        <f>COUNTIF(BB48:BU50,"&gt;0")</f>
        <v>4</v>
      </c>
      <c r="D49" s="115">
        <f>COUNTIF(BB48:BU50,"&lt;0")</f>
        <v>12</v>
      </c>
      <c r="E49" s="22">
        <v>5</v>
      </c>
      <c r="F49" s="23">
        <v>-10</v>
      </c>
      <c r="G49" s="24"/>
      <c r="H49" s="25"/>
      <c r="I49" s="22">
        <v>0</v>
      </c>
      <c r="J49" s="23">
        <v>-2</v>
      </c>
      <c r="K49" s="24"/>
      <c r="L49" s="25"/>
      <c r="M49" s="22">
        <v>2</v>
      </c>
      <c r="N49" s="23">
        <v>-1</v>
      </c>
      <c r="O49" s="24"/>
      <c r="P49" s="25"/>
      <c r="Q49" s="22">
        <v>6</v>
      </c>
      <c r="R49" s="23">
        <v>-7</v>
      </c>
      <c r="S49" s="24"/>
      <c r="T49" s="25"/>
      <c r="U49" s="22">
        <v>4</v>
      </c>
      <c r="V49" s="23">
        <v>-3</v>
      </c>
      <c r="W49" s="24"/>
      <c r="X49" s="25"/>
      <c r="Y49" s="114">
        <f>COUNTIF(BX48:CU50,"&gt;0")</f>
        <v>10</v>
      </c>
      <c r="Z49" s="115">
        <f>COUNTIF(BX48:CU50,"&lt;0")</f>
        <v>13</v>
      </c>
      <c r="AA49" s="22">
        <v>4</v>
      </c>
      <c r="AB49" s="23">
        <v>-8</v>
      </c>
      <c r="AC49" s="24"/>
      <c r="AD49" s="25"/>
      <c r="AE49" s="22">
        <v>4</v>
      </c>
      <c r="AF49" s="23">
        <v>-2</v>
      </c>
      <c r="AG49" s="24"/>
      <c r="AH49" s="25"/>
      <c r="AI49" s="22">
        <v>14</v>
      </c>
      <c r="AJ49" s="23">
        <v>-6</v>
      </c>
      <c r="AK49" s="24">
        <v>6</v>
      </c>
      <c r="AL49" s="25">
        <v>-2</v>
      </c>
      <c r="AM49" s="22">
        <v>5</v>
      </c>
      <c r="AN49" s="23">
        <v>-4</v>
      </c>
      <c r="AO49" s="24"/>
      <c r="AP49" s="25"/>
      <c r="AQ49" s="22">
        <v>3</v>
      </c>
      <c r="AR49" s="23">
        <v>-4</v>
      </c>
      <c r="AS49" s="24"/>
      <c r="AT49" s="25"/>
      <c r="AU49" s="22">
        <v>8</v>
      </c>
      <c r="AV49" s="23">
        <v>-5</v>
      </c>
      <c r="AW49" s="24"/>
      <c r="AX49" s="25"/>
      <c r="BB49" s="36">
        <f>SUM(E49:F49)</f>
        <v>-5</v>
      </c>
      <c r="BD49" s="37">
        <f>SUM(G49:H49)</f>
        <v>0</v>
      </c>
      <c r="BE49" s="38"/>
      <c r="BF49" s="36">
        <f>SUM(I49:J49)</f>
        <v>-2</v>
      </c>
      <c r="BH49" s="37">
        <f>SUM(K49:L49)</f>
        <v>0</v>
      </c>
      <c r="BI49" s="38"/>
      <c r="BJ49" s="36">
        <f>SUM(M49:N49)</f>
        <v>1</v>
      </c>
      <c r="BL49" s="37">
        <f>SUM(O49:P49)</f>
        <v>0</v>
      </c>
      <c r="BM49" s="38"/>
      <c r="BN49" s="36">
        <f>SUM(Q49:R49)</f>
        <v>-1</v>
      </c>
      <c r="BP49" s="37">
        <f>SUM(S49:T49)</f>
        <v>0</v>
      </c>
      <c r="BR49" s="36">
        <f>SUM(U49:V49)</f>
        <v>1</v>
      </c>
      <c r="BT49" s="37">
        <f>SUM(W49:X49)</f>
        <v>0</v>
      </c>
      <c r="BU49" s="38"/>
      <c r="BX49" s="36">
        <f>SUM(AA49:AB49)</f>
        <v>-4</v>
      </c>
      <c r="BZ49" s="37">
        <f>SUM(AC49:AD49)</f>
        <v>0</v>
      </c>
      <c r="CA49" s="38"/>
      <c r="CB49" s="36">
        <f>SUM(AE49:AF49)</f>
        <v>2</v>
      </c>
      <c r="CD49" s="37">
        <f>SUM(AG49:AH49)</f>
        <v>0</v>
      </c>
      <c r="CF49" s="36">
        <f>SUM(AI49:AJ49)</f>
        <v>8</v>
      </c>
      <c r="CH49" s="37">
        <f>SUM(AK49:AL49)</f>
        <v>4</v>
      </c>
      <c r="CI49" s="38"/>
      <c r="CJ49" s="36">
        <f>SUM(AM49:AN49)</f>
        <v>1</v>
      </c>
      <c r="CL49" s="37">
        <f>SUM(AO49:AP49)</f>
        <v>0</v>
      </c>
      <c r="CM49" s="38"/>
      <c r="CN49" s="36">
        <f>SUM(AQ49:AR49)</f>
        <v>-1</v>
      </c>
      <c r="CP49" s="37">
        <f>SUM(AS49:AT49)</f>
        <v>0</v>
      </c>
      <c r="CQ49" s="38"/>
      <c r="CR49" s="36">
        <f>SUM(AU49:AV49)</f>
        <v>3</v>
      </c>
      <c r="CT49" s="37">
        <f>SUM(AW49:AX49)</f>
        <v>0</v>
      </c>
      <c r="CU49" s="38"/>
    </row>
    <row r="50" spans="1:99" s="37" customFormat="1" ht="10.5">
      <c r="A50" s="41"/>
      <c r="B50" s="168">
        <f>C48+D48+Y48+Z48</f>
        <v>75</v>
      </c>
      <c r="C50" s="123">
        <f>COUNTIF(CF5:CI20,"&lt;0")</f>
        <v>9</v>
      </c>
      <c r="D50" s="122">
        <f>COUNTIF(CF5:CI20,"&gt;0")</f>
        <v>8</v>
      </c>
      <c r="E50" s="48">
        <v>3</v>
      </c>
      <c r="F50" s="49">
        <v>-7</v>
      </c>
      <c r="G50" s="50"/>
      <c r="H50" s="51"/>
      <c r="I50" s="48">
        <v>9</v>
      </c>
      <c r="J50" s="49">
        <v>-10</v>
      </c>
      <c r="K50" s="50"/>
      <c r="L50" s="51"/>
      <c r="M50" s="48">
        <v>1</v>
      </c>
      <c r="N50" s="49">
        <v>-13</v>
      </c>
      <c r="O50" s="50"/>
      <c r="P50" s="51"/>
      <c r="Q50" s="48">
        <v>5</v>
      </c>
      <c r="R50" s="49">
        <v>-6</v>
      </c>
      <c r="S50" s="50"/>
      <c r="T50" s="51"/>
      <c r="U50" s="48">
        <v>0</v>
      </c>
      <c r="V50" s="49">
        <v>-1</v>
      </c>
      <c r="W50" s="50"/>
      <c r="X50" s="51"/>
      <c r="Y50" s="151">
        <f>COUNTIF(CB24:CE41,"&lt;0")</f>
        <v>13</v>
      </c>
      <c r="Z50" s="122">
        <f>COUNTIF(CB24:CE41,"&gt;0")</f>
        <v>6</v>
      </c>
      <c r="AA50" s="48">
        <v>0</v>
      </c>
      <c r="AB50" s="49">
        <v>-2</v>
      </c>
      <c r="AC50" s="50"/>
      <c r="AD50" s="51"/>
      <c r="AE50" s="48">
        <v>6</v>
      </c>
      <c r="AF50" s="49">
        <v>-3</v>
      </c>
      <c r="AG50" s="50"/>
      <c r="AH50" s="51"/>
      <c r="AI50" s="48">
        <v>5</v>
      </c>
      <c r="AJ50" s="49">
        <v>-8</v>
      </c>
      <c r="AK50" s="50">
        <v>1</v>
      </c>
      <c r="AL50" s="51">
        <v>-7</v>
      </c>
      <c r="AM50" s="48">
        <v>7</v>
      </c>
      <c r="AN50" s="49">
        <v>-1</v>
      </c>
      <c r="AO50" s="50"/>
      <c r="AP50" s="51"/>
      <c r="AQ50" s="48">
        <v>10</v>
      </c>
      <c r="AR50" s="49">
        <v>-2</v>
      </c>
      <c r="AS50" s="50"/>
      <c r="AT50" s="51"/>
      <c r="AU50" s="48">
        <v>0</v>
      </c>
      <c r="AV50" s="49">
        <v>-1</v>
      </c>
      <c r="AW50" s="50"/>
      <c r="AX50" s="51"/>
      <c r="BB50" s="54">
        <f>SUM(E50:F50)</f>
        <v>-4</v>
      </c>
      <c r="BC50" s="42"/>
      <c r="BD50" s="42">
        <f>SUM(G50:H50)</f>
        <v>0</v>
      </c>
      <c r="BE50" s="55"/>
      <c r="BF50" s="54">
        <f>SUM(I50:J50)</f>
        <v>-1</v>
      </c>
      <c r="BG50" s="42"/>
      <c r="BH50" s="42">
        <f>SUM(K50:L50)</f>
        <v>0</v>
      </c>
      <c r="BI50" s="55"/>
      <c r="BJ50" s="54">
        <f>SUM(M50:N50)</f>
        <v>-12</v>
      </c>
      <c r="BK50" s="42"/>
      <c r="BL50" s="42">
        <f>SUM(O50:P50)</f>
        <v>0</v>
      </c>
      <c r="BM50" s="55"/>
      <c r="BN50" s="54">
        <f>SUM(Q50:R50)</f>
        <v>-1</v>
      </c>
      <c r="BO50" s="42"/>
      <c r="BP50" s="42">
        <f>SUM(S50:T50)</f>
        <v>0</v>
      </c>
      <c r="BQ50" s="42"/>
      <c r="BR50" s="54">
        <f>SUM(U50:V50)</f>
        <v>-1</v>
      </c>
      <c r="BS50" s="42"/>
      <c r="BT50" s="42">
        <f>SUM(W50:X50)</f>
        <v>0</v>
      </c>
      <c r="BU50" s="55"/>
      <c r="BX50" s="54">
        <f>SUM(AA50:AB50)</f>
        <v>-2</v>
      </c>
      <c r="BY50" s="42"/>
      <c r="BZ50" s="42">
        <f>SUM(AC50:AD50)</f>
        <v>0</v>
      </c>
      <c r="CA50" s="55"/>
      <c r="CB50" s="54">
        <f>SUM(AE50:AF50)</f>
        <v>3</v>
      </c>
      <c r="CC50" s="42"/>
      <c r="CD50" s="42">
        <f>SUM(AG50:AH50)</f>
        <v>0</v>
      </c>
      <c r="CE50" s="42"/>
      <c r="CF50" s="54">
        <f>SUM(AI50:AJ50)</f>
        <v>-3</v>
      </c>
      <c r="CG50" s="42"/>
      <c r="CH50" s="42">
        <f>SUM(AK50:AL50)</f>
        <v>-6</v>
      </c>
      <c r="CI50" s="55"/>
      <c r="CJ50" s="54">
        <f>SUM(AM50:AN50)</f>
        <v>6</v>
      </c>
      <c r="CK50" s="42"/>
      <c r="CL50" s="42">
        <f>SUM(AO50:AP50)</f>
        <v>0</v>
      </c>
      <c r="CM50" s="55"/>
      <c r="CN50" s="54">
        <f>SUM(AQ50:AR50)</f>
        <v>8</v>
      </c>
      <c r="CO50" s="42"/>
      <c r="CP50" s="42">
        <f>SUM(AS50:AT50)</f>
        <v>0</v>
      </c>
      <c r="CQ50" s="55"/>
      <c r="CR50" s="54">
        <f>SUM(AU50:AV50)</f>
        <v>-1</v>
      </c>
      <c r="CS50" s="42"/>
      <c r="CT50" s="42">
        <f>SUM(AW50:AX50)</f>
        <v>0</v>
      </c>
      <c r="CU50" s="55"/>
    </row>
    <row r="51" spans="1:99" s="9" customFormat="1" ht="10.5">
      <c r="A51" s="6"/>
      <c r="B51" s="167" t="s">
        <v>12</v>
      </c>
      <c r="C51" s="97">
        <f>SUM(C52:C53)</f>
        <v>19</v>
      </c>
      <c r="D51" s="126">
        <f>SUM(D52:D53)</f>
        <v>14</v>
      </c>
      <c r="E51" s="22">
        <v>4</v>
      </c>
      <c r="F51" s="23">
        <v>-6</v>
      </c>
      <c r="G51" s="24"/>
      <c r="H51" s="25"/>
      <c r="I51" s="22">
        <v>3</v>
      </c>
      <c r="J51" s="23">
        <v>-9</v>
      </c>
      <c r="K51" s="24"/>
      <c r="L51" s="25"/>
      <c r="M51" s="22">
        <v>2</v>
      </c>
      <c r="N51" s="23">
        <v>-3</v>
      </c>
      <c r="O51" s="24">
        <v>3</v>
      </c>
      <c r="P51" s="25">
        <v>-6</v>
      </c>
      <c r="Q51" s="22">
        <v>9</v>
      </c>
      <c r="R51" s="23">
        <v>-6</v>
      </c>
      <c r="S51" s="24"/>
      <c r="T51" s="25"/>
      <c r="U51" s="22">
        <v>1</v>
      </c>
      <c r="V51" s="23">
        <v>-8</v>
      </c>
      <c r="W51" s="24"/>
      <c r="X51" s="25"/>
      <c r="Y51" s="97">
        <f>SUM(Y52:Y53)</f>
        <v>28</v>
      </c>
      <c r="Z51" s="126">
        <f>SUM(Z52:Z53)</f>
        <v>14</v>
      </c>
      <c r="AA51" s="22">
        <v>6</v>
      </c>
      <c r="AB51" s="23">
        <v>-3</v>
      </c>
      <c r="AC51" s="24"/>
      <c r="AD51" s="25"/>
      <c r="AE51" s="22">
        <v>5</v>
      </c>
      <c r="AF51" s="23">
        <v>-2</v>
      </c>
      <c r="AG51" s="24">
        <v>3</v>
      </c>
      <c r="AH51" s="25">
        <v>-1</v>
      </c>
      <c r="AI51" s="22">
        <v>6</v>
      </c>
      <c r="AJ51" s="23">
        <v>-5</v>
      </c>
      <c r="AK51" s="24">
        <v>6</v>
      </c>
      <c r="AL51" s="25">
        <v>-7</v>
      </c>
      <c r="AM51" s="22">
        <v>6</v>
      </c>
      <c r="AN51" s="23">
        <v>-1</v>
      </c>
      <c r="AO51" s="24">
        <v>9</v>
      </c>
      <c r="AP51" s="25">
        <v>-3</v>
      </c>
      <c r="AQ51" s="22">
        <v>6</v>
      </c>
      <c r="AR51" s="23">
        <v>-4</v>
      </c>
      <c r="AS51" s="24"/>
      <c r="AT51" s="25"/>
      <c r="AU51" s="22">
        <v>1</v>
      </c>
      <c r="AV51" s="23" t="s">
        <v>73</v>
      </c>
      <c r="AW51" s="24"/>
      <c r="AX51" s="25"/>
      <c r="BB51" s="29">
        <f>SUM(E51:F51)</f>
        <v>-2</v>
      </c>
      <c r="BC51" s="30"/>
      <c r="BD51" s="30">
        <f>SUM(G51:H51)</f>
        <v>0</v>
      </c>
      <c r="BE51" s="31"/>
      <c r="BF51" s="29">
        <f>SUM(I51:J51)</f>
        <v>-6</v>
      </c>
      <c r="BG51" s="30"/>
      <c r="BH51" s="30">
        <f>SUM(K51:L51)</f>
        <v>0</v>
      </c>
      <c r="BI51" s="31"/>
      <c r="BJ51" s="29">
        <f>SUM(M51:N51)</f>
        <v>-1</v>
      </c>
      <c r="BK51" s="30"/>
      <c r="BL51" s="30">
        <f>SUM(O51:P51)</f>
        <v>-3</v>
      </c>
      <c r="BM51" s="31"/>
      <c r="BN51" s="29">
        <f>SUM(Q51:R51)</f>
        <v>3</v>
      </c>
      <c r="BO51" s="30"/>
      <c r="BP51" s="37">
        <f>SUM(S51:T51)</f>
        <v>0</v>
      </c>
      <c r="BQ51" s="30"/>
      <c r="BR51" s="29">
        <f>SUM(U51:V51)</f>
        <v>-7</v>
      </c>
      <c r="BS51" s="30"/>
      <c r="BT51" s="30">
        <f>SUM(W51:X51)</f>
        <v>0</v>
      </c>
      <c r="BU51" s="31"/>
      <c r="BX51" s="29">
        <f>SUM(AA51:AB51)</f>
        <v>3</v>
      </c>
      <c r="BY51" s="30"/>
      <c r="BZ51" s="30">
        <f>SUM(AC51:AD51)</f>
        <v>0</v>
      </c>
      <c r="CA51" s="31"/>
      <c r="CB51" s="29">
        <f>SUM(AE51:AF51)</f>
        <v>3</v>
      </c>
      <c r="CC51" s="30"/>
      <c r="CD51" s="37">
        <f>SUM(AG51:AH51)</f>
        <v>2</v>
      </c>
      <c r="CE51" s="30"/>
      <c r="CF51" s="29">
        <f>SUM(AI51:AJ51)</f>
        <v>1</v>
      </c>
      <c r="CG51" s="30"/>
      <c r="CH51" s="30">
        <f>SUM(AK51:AL51)</f>
        <v>-1</v>
      </c>
      <c r="CI51" s="31"/>
      <c r="CJ51" s="29">
        <f>SUM(AM51:AN51)</f>
        <v>5</v>
      </c>
      <c r="CK51" s="30"/>
      <c r="CL51" s="30">
        <f>SUM(AO51:AP51)</f>
        <v>6</v>
      </c>
      <c r="CM51" s="31"/>
      <c r="CN51" s="29">
        <f>SUM(AQ51:AR51)</f>
        <v>2</v>
      </c>
      <c r="CO51" s="30"/>
      <c r="CP51" s="30">
        <f>SUM(AS51:AT51)</f>
        <v>0</v>
      </c>
      <c r="CQ51" s="31"/>
      <c r="CR51" s="29">
        <f>SUM(AU51:AV51)</f>
        <v>1</v>
      </c>
      <c r="CS51" s="30"/>
      <c r="CT51" s="30">
        <f>SUM(AW51:AX51)</f>
        <v>0</v>
      </c>
      <c r="CU51" s="31"/>
    </row>
    <row r="52" spans="1:99" s="37" customFormat="1" ht="10.5">
      <c r="A52" s="41"/>
      <c r="B52" s="165" t="s">
        <v>129</v>
      </c>
      <c r="C52" s="114">
        <f>COUNTIF(BB51:BU53,"&gt;0")</f>
        <v>8</v>
      </c>
      <c r="D52" s="115">
        <f>COUNTIF(BB51:BU53,"&lt;0")</f>
        <v>8</v>
      </c>
      <c r="E52" s="22">
        <v>4</v>
      </c>
      <c r="F52" s="23">
        <v>-5</v>
      </c>
      <c r="G52" s="24"/>
      <c r="H52" s="25"/>
      <c r="I52" s="22">
        <v>2</v>
      </c>
      <c r="J52" s="23">
        <v>-8</v>
      </c>
      <c r="K52" s="24"/>
      <c r="L52" s="25"/>
      <c r="M52" s="22">
        <v>3</v>
      </c>
      <c r="N52" s="23">
        <v>-2</v>
      </c>
      <c r="O52" s="24"/>
      <c r="P52" s="25"/>
      <c r="Q52" s="22">
        <v>3</v>
      </c>
      <c r="R52" s="23">
        <v>-2</v>
      </c>
      <c r="S52" s="24"/>
      <c r="T52" s="25"/>
      <c r="U52" s="22">
        <v>10</v>
      </c>
      <c r="V52" s="23">
        <v>-5</v>
      </c>
      <c r="W52" s="24"/>
      <c r="X52" s="25"/>
      <c r="Y52" s="114">
        <f>COUNTIF(BX51:CU53,"&gt;0")</f>
        <v>15</v>
      </c>
      <c r="Z52" s="115">
        <f>COUNTIF(BX51:CU53,"&lt;0")</f>
        <v>8</v>
      </c>
      <c r="AA52" s="22">
        <v>0</v>
      </c>
      <c r="AB52" s="23">
        <v>-9</v>
      </c>
      <c r="AC52" s="24"/>
      <c r="AD52" s="25"/>
      <c r="AE52" s="22">
        <v>3</v>
      </c>
      <c r="AF52" s="23" t="s">
        <v>73</v>
      </c>
      <c r="AG52" s="24">
        <v>3</v>
      </c>
      <c r="AH52" s="25">
        <v>-6</v>
      </c>
      <c r="AI52" s="22">
        <v>3</v>
      </c>
      <c r="AJ52" s="23" t="s">
        <v>73</v>
      </c>
      <c r="AK52" s="24"/>
      <c r="AL52" s="25"/>
      <c r="AM52" s="22">
        <v>6</v>
      </c>
      <c r="AN52" s="23">
        <v>-1</v>
      </c>
      <c r="AO52" s="24"/>
      <c r="AP52" s="25"/>
      <c r="AQ52" s="22">
        <v>3</v>
      </c>
      <c r="AR52" s="23">
        <v>-6</v>
      </c>
      <c r="AS52" s="24"/>
      <c r="AT52" s="25"/>
      <c r="AU52" s="22">
        <v>0</v>
      </c>
      <c r="AV52" s="23">
        <v>-2</v>
      </c>
      <c r="AW52" s="24"/>
      <c r="AX52" s="25"/>
      <c r="BB52" s="36">
        <f>SUM(E52:F52)</f>
        <v>-1</v>
      </c>
      <c r="BD52" s="37">
        <f>SUM(G52:H52)</f>
        <v>0</v>
      </c>
      <c r="BE52" s="38"/>
      <c r="BF52" s="36">
        <f>SUM(I52:J52)</f>
        <v>-6</v>
      </c>
      <c r="BH52" s="37">
        <f>SUM(K52:L52)</f>
        <v>0</v>
      </c>
      <c r="BI52" s="38"/>
      <c r="BJ52" s="36">
        <f>SUM(M52:N52)</f>
        <v>1</v>
      </c>
      <c r="BL52" s="37">
        <f>SUM(O52:P52)</f>
        <v>0</v>
      </c>
      <c r="BM52" s="38"/>
      <c r="BN52" s="36">
        <f>SUM(Q52:R52)</f>
        <v>1</v>
      </c>
      <c r="BP52" s="37">
        <f>SUM(S52:T52)</f>
        <v>0</v>
      </c>
      <c r="BR52" s="36">
        <f>SUM(U52:V52)</f>
        <v>5</v>
      </c>
      <c r="BT52" s="37">
        <f>SUM(W52:X52)</f>
        <v>0</v>
      </c>
      <c r="BU52" s="38"/>
      <c r="BX52" s="36">
        <f>SUM(AA52:AB52)</f>
        <v>-9</v>
      </c>
      <c r="BZ52" s="37">
        <f>SUM(AC52:AD52)</f>
        <v>0</v>
      </c>
      <c r="CA52" s="38"/>
      <c r="CB52" s="36">
        <f>SUM(AE52:AF52)</f>
        <v>3</v>
      </c>
      <c r="CD52" s="37">
        <f>SUM(AG52:AH52)</f>
        <v>-3</v>
      </c>
      <c r="CF52" s="36">
        <f>SUM(AI52:AJ52)</f>
        <v>3</v>
      </c>
      <c r="CH52" s="37">
        <f>SUM(AK52:AL52)</f>
        <v>0</v>
      </c>
      <c r="CI52" s="38"/>
      <c r="CJ52" s="36">
        <f>SUM(AM52:AN52)</f>
        <v>5</v>
      </c>
      <c r="CL52" s="37">
        <f>SUM(AO52:AP52)</f>
        <v>0</v>
      </c>
      <c r="CM52" s="38"/>
      <c r="CN52" s="36">
        <f>SUM(AQ52:AR52)</f>
        <v>-3</v>
      </c>
      <c r="CP52" s="37">
        <f>SUM(AS52:AT52)</f>
        <v>0</v>
      </c>
      <c r="CQ52" s="38"/>
      <c r="CR52" s="36">
        <f>SUM(AU52:AV52)</f>
        <v>-2</v>
      </c>
      <c r="CT52" s="37">
        <f>SUM(AW52:AX52)</f>
        <v>0</v>
      </c>
      <c r="CU52" s="38"/>
    </row>
    <row r="53" spans="1:99" s="37" customFormat="1" ht="10.5">
      <c r="A53" s="41"/>
      <c r="B53" s="168">
        <f>C51+D51+Y51+Z51</f>
        <v>75</v>
      </c>
      <c r="C53" s="123">
        <f>COUNTIF(CJ5:CM20,"&lt;0")</f>
        <v>11</v>
      </c>
      <c r="D53" s="122">
        <f>COUNTIF(CJ5:CM20,"&gt;0")</f>
        <v>6</v>
      </c>
      <c r="E53" s="48">
        <v>6</v>
      </c>
      <c r="F53" s="49">
        <v>-5</v>
      </c>
      <c r="G53" s="50"/>
      <c r="H53" s="51"/>
      <c r="I53" s="48">
        <v>5</v>
      </c>
      <c r="J53" s="49">
        <v>-2</v>
      </c>
      <c r="K53" s="50"/>
      <c r="L53" s="51"/>
      <c r="M53" s="48">
        <v>0</v>
      </c>
      <c r="N53" s="49">
        <v>-3</v>
      </c>
      <c r="O53" s="50"/>
      <c r="P53" s="51"/>
      <c r="Q53" s="48">
        <v>6</v>
      </c>
      <c r="R53" s="49">
        <v>-3</v>
      </c>
      <c r="S53" s="50"/>
      <c r="T53" s="51"/>
      <c r="U53" s="48">
        <v>6</v>
      </c>
      <c r="V53" s="49">
        <v>-2</v>
      </c>
      <c r="W53" s="50"/>
      <c r="X53" s="51"/>
      <c r="Y53" s="151">
        <f>COUNTIF(CF24:CI41,"&lt;0")</f>
        <v>13</v>
      </c>
      <c r="Z53" s="122">
        <f>COUNTIF(CF24:CI41,"&gt;0")</f>
        <v>6</v>
      </c>
      <c r="AA53" s="48">
        <v>1</v>
      </c>
      <c r="AB53" s="49">
        <v>-5</v>
      </c>
      <c r="AC53" s="50"/>
      <c r="AD53" s="51"/>
      <c r="AE53" s="48">
        <v>10</v>
      </c>
      <c r="AF53" s="49">
        <v>-4</v>
      </c>
      <c r="AG53" s="50">
        <v>5</v>
      </c>
      <c r="AH53" s="51">
        <v>-7</v>
      </c>
      <c r="AI53" s="48">
        <v>3</v>
      </c>
      <c r="AJ53" s="49">
        <v>-6</v>
      </c>
      <c r="AK53" s="50"/>
      <c r="AL53" s="51"/>
      <c r="AM53" s="48">
        <v>15</v>
      </c>
      <c r="AN53" s="49">
        <v>-2</v>
      </c>
      <c r="AO53" s="50"/>
      <c r="AP53" s="51"/>
      <c r="AQ53" s="48">
        <v>6</v>
      </c>
      <c r="AR53" s="49">
        <v>-5</v>
      </c>
      <c r="AS53" s="50"/>
      <c r="AT53" s="51"/>
      <c r="AU53" s="48">
        <v>13</v>
      </c>
      <c r="AV53" s="49" t="s">
        <v>73</v>
      </c>
      <c r="AW53" s="50"/>
      <c r="AX53" s="51"/>
      <c r="BB53" s="54">
        <f>SUM(E53:F53)</f>
        <v>1</v>
      </c>
      <c r="BC53" s="42"/>
      <c r="BD53" s="42">
        <f>SUM(G53:H53)</f>
        <v>0</v>
      </c>
      <c r="BE53" s="55"/>
      <c r="BF53" s="54">
        <f>SUM(I53:J53)</f>
        <v>3</v>
      </c>
      <c r="BG53" s="42"/>
      <c r="BH53" s="42">
        <f>SUM(K53:L53)</f>
        <v>0</v>
      </c>
      <c r="BI53" s="55"/>
      <c r="BJ53" s="54">
        <f>SUM(M53:N53)</f>
        <v>-3</v>
      </c>
      <c r="BK53" s="42"/>
      <c r="BL53" s="42">
        <f>SUM(O53:P53)</f>
        <v>0</v>
      </c>
      <c r="BM53" s="55"/>
      <c r="BN53" s="54">
        <f>SUM(Q53:R53)</f>
        <v>3</v>
      </c>
      <c r="BO53" s="42"/>
      <c r="BP53" s="42">
        <f>SUM(S53:T53)</f>
        <v>0</v>
      </c>
      <c r="BQ53" s="42"/>
      <c r="BR53" s="54">
        <f>SUM(U53:V53)</f>
        <v>4</v>
      </c>
      <c r="BS53" s="42"/>
      <c r="BT53" s="42">
        <f>SUM(W53:X53)</f>
        <v>0</v>
      </c>
      <c r="BU53" s="55"/>
      <c r="BX53" s="54">
        <f>SUM(AA53:AB53)</f>
        <v>-4</v>
      </c>
      <c r="BY53" s="42"/>
      <c r="BZ53" s="42">
        <f>SUM(AC53:AD53)</f>
        <v>0</v>
      </c>
      <c r="CA53" s="55"/>
      <c r="CB53" s="54">
        <f>SUM(AE53:AF53)</f>
        <v>6</v>
      </c>
      <c r="CC53" s="42"/>
      <c r="CD53" s="42">
        <f>SUM(AG53:AH53)</f>
        <v>-2</v>
      </c>
      <c r="CE53" s="42"/>
      <c r="CF53" s="54">
        <f>SUM(AI53:AJ53)</f>
        <v>-3</v>
      </c>
      <c r="CG53" s="42"/>
      <c r="CH53" s="42">
        <f>SUM(AK53:AL53)</f>
        <v>0</v>
      </c>
      <c r="CI53" s="55"/>
      <c r="CJ53" s="54">
        <f>SUM(AM53:AN53)</f>
        <v>13</v>
      </c>
      <c r="CK53" s="42"/>
      <c r="CL53" s="42">
        <f>SUM(AO53:AP53)</f>
        <v>0</v>
      </c>
      <c r="CM53" s="55"/>
      <c r="CN53" s="54">
        <f>SUM(AQ53:AR53)</f>
        <v>1</v>
      </c>
      <c r="CO53" s="42"/>
      <c r="CP53" s="42">
        <f>SUM(AS53:AT53)</f>
        <v>0</v>
      </c>
      <c r="CQ53" s="55"/>
      <c r="CR53" s="54">
        <f>SUM(AU53:AV53)</f>
        <v>13</v>
      </c>
      <c r="CS53" s="42"/>
      <c r="CT53" s="42">
        <f>SUM(AW53:AX53)</f>
        <v>0</v>
      </c>
      <c r="CU53" s="55"/>
    </row>
    <row r="54" spans="1:99" s="9" customFormat="1" ht="10.5">
      <c r="A54" s="6"/>
      <c r="B54" s="167" t="s">
        <v>34</v>
      </c>
      <c r="C54" s="97">
        <f>SUM(C55:C56)</f>
        <v>16</v>
      </c>
      <c r="D54" s="126">
        <f>SUM(D55:D56)</f>
        <v>16</v>
      </c>
      <c r="E54" s="22">
        <v>9</v>
      </c>
      <c r="F54" s="23">
        <v>-6</v>
      </c>
      <c r="G54" s="24"/>
      <c r="H54" s="25"/>
      <c r="I54" s="22">
        <v>5</v>
      </c>
      <c r="J54" s="23">
        <v>-9</v>
      </c>
      <c r="K54" s="24"/>
      <c r="L54" s="25"/>
      <c r="M54" s="22">
        <v>5</v>
      </c>
      <c r="N54" s="23">
        <v>-6</v>
      </c>
      <c r="O54" s="24"/>
      <c r="P54" s="25"/>
      <c r="Q54" s="22">
        <v>5</v>
      </c>
      <c r="R54" s="23">
        <v>-1</v>
      </c>
      <c r="S54" s="24"/>
      <c r="T54" s="25"/>
      <c r="U54" s="22">
        <v>2</v>
      </c>
      <c r="V54" s="23">
        <v>-4</v>
      </c>
      <c r="W54" s="24"/>
      <c r="X54" s="25"/>
      <c r="Y54" s="97">
        <f>SUM(Y55:Y56)</f>
        <v>16</v>
      </c>
      <c r="Z54" s="126">
        <f>SUM(Z55:Z56)</f>
        <v>27</v>
      </c>
      <c r="AA54" s="22">
        <v>5</v>
      </c>
      <c r="AB54" s="23">
        <v>-6</v>
      </c>
      <c r="AC54" s="24"/>
      <c r="AD54" s="25"/>
      <c r="AE54" s="22">
        <v>9</v>
      </c>
      <c r="AF54" s="23">
        <v>-1</v>
      </c>
      <c r="AG54" s="24">
        <v>6</v>
      </c>
      <c r="AH54" s="25">
        <v>-3</v>
      </c>
      <c r="AI54" s="22">
        <v>2</v>
      </c>
      <c r="AJ54" s="23">
        <v>-7</v>
      </c>
      <c r="AK54" s="24">
        <v>3</v>
      </c>
      <c r="AL54" s="25">
        <v>-1</v>
      </c>
      <c r="AM54" s="22">
        <v>7</v>
      </c>
      <c r="AN54" s="23">
        <v>-4</v>
      </c>
      <c r="AO54" s="24">
        <v>4</v>
      </c>
      <c r="AP54" s="25">
        <v>-8</v>
      </c>
      <c r="AQ54" s="22">
        <v>3</v>
      </c>
      <c r="AR54" s="23">
        <v>-4</v>
      </c>
      <c r="AS54" s="24"/>
      <c r="AT54" s="25"/>
      <c r="AU54" s="22">
        <v>13</v>
      </c>
      <c r="AV54" s="23">
        <v>-5</v>
      </c>
      <c r="AW54" s="24">
        <v>5</v>
      </c>
      <c r="AX54" s="25">
        <v>-10</v>
      </c>
      <c r="BB54" s="29">
        <f>SUM(E54:F54)</f>
        <v>3</v>
      </c>
      <c r="BC54" s="30"/>
      <c r="BD54" s="30">
        <f>SUM(G54:H54)</f>
        <v>0</v>
      </c>
      <c r="BE54" s="31"/>
      <c r="BF54" s="29">
        <f>SUM(I54:J54)</f>
        <v>-4</v>
      </c>
      <c r="BG54" s="30"/>
      <c r="BH54" s="30">
        <f>SUM(K54:L54)</f>
        <v>0</v>
      </c>
      <c r="BI54" s="31"/>
      <c r="BJ54" s="29">
        <f>SUM(M54:N54)</f>
        <v>-1</v>
      </c>
      <c r="BK54" s="30"/>
      <c r="BL54" s="30">
        <f>SUM(O54:P54)</f>
        <v>0</v>
      </c>
      <c r="BM54" s="31"/>
      <c r="BN54" s="29">
        <f>SUM(Q54:R54)</f>
        <v>4</v>
      </c>
      <c r="BO54" s="30"/>
      <c r="BP54" s="37">
        <f>SUM(S54:T54)</f>
        <v>0</v>
      </c>
      <c r="BQ54" s="30"/>
      <c r="BR54" s="29">
        <f>SUM(U54:V54)</f>
        <v>-2</v>
      </c>
      <c r="BS54" s="30"/>
      <c r="BT54" s="30">
        <f>SUM(W54:X54)</f>
        <v>0</v>
      </c>
      <c r="BU54" s="31"/>
      <c r="BX54" s="29">
        <f>SUM(AA54:AB54)</f>
        <v>-1</v>
      </c>
      <c r="BY54" s="30"/>
      <c r="BZ54" s="30">
        <f>SUM(AC54:AD54)</f>
        <v>0</v>
      </c>
      <c r="CA54" s="31"/>
      <c r="CB54" s="29">
        <f>SUM(AE54:AF54)</f>
        <v>8</v>
      </c>
      <c r="CC54" s="30"/>
      <c r="CD54" s="37">
        <f>SUM(AG54:AH54)</f>
        <v>3</v>
      </c>
      <c r="CE54" s="30"/>
      <c r="CF54" s="29">
        <f>SUM(AI54:AJ54)</f>
        <v>-5</v>
      </c>
      <c r="CG54" s="30"/>
      <c r="CH54" s="30">
        <f>SUM(AK54:AL54)</f>
        <v>2</v>
      </c>
      <c r="CI54" s="31"/>
      <c r="CJ54" s="29">
        <f>SUM(AM54:AN54)</f>
        <v>3</v>
      </c>
      <c r="CK54" s="30"/>
      <c r="CL54" s="30">
        <f>SUM(AO54:AP54)</f>
        <v>-4</v>
      </c>
      <c r="CM54" s="31"/>
      <c r="CN54" s="29">
        <f>SUM(AQ54:AR54)</f>
        <v>-1</v>
      </c>
      <c r="CO54" s="30"/>
      <c r="CP54" s="30">
        <f>SUM(AS54:AT54)</f>
        <v>0</v>
      </c>
      <c r="CQ54" s="31"/>
      <c r="CR54" s="29">
        <f>SUM(AU54:AV54)</f>
        <v>8</v>
      </c>
      <c r="CS54" s="30"/>
      <c r="CT54" s="30">
        <f>SUM(AW54:AX54)</f>
        <v>-5</v>
      </c>
      <c r="CU54" s="31"/>
    </row>
    <row r="55" spans="1:99" s="37" customFormat="1" ht="10.5">
      <c r="A55" s="41"/>
      <c r="B55" s="165" t="s">
        <v>130</v>
      </c>
      <c r="C55" s="114">
        <f>COUNTIF(BB54:BU56,"&gt;0")</f>
        <v>5</v>
      </c>
      <c r="D55" s="115">
        <f>COUNTIF(BB54:BU56,"&lt;0")</f>
        <v>9</v>
      </c>
      <c r="E55" s="22">
        <v>4</v>
      </c>
      <c r="F55" s="23">
        <v>-5</v>
      </c>
      <c r="G55" s="24"/>
      <c r="H55" s="25"/>
      <c r="I55" s="22">
        <v>1</v>
      </c>
      <c r="J55" s="23">
        <v>-7</v>
      </c>
      <c r="K55" s="24"/>
      <c r="L55" s="25"/>
      <c r="M55" s="22">
        <v>11</v>
      </c>
      <c r="N55" s="23">
        <v>-1</v>
      </c>
      <c r="O55" s="24"/>
      <c r="P55" s="25"/>
      <c r="Q55" s="22">
        <v>0</v>
      </c>
      <c r="R55" s="23">
        <v>-8</v>
      </c>
      <c r="S55" s="24"/>
      <c r="T55" s="25"/>
      <c r="U55" s="22">
        <v>9</v>
      </c>
      <c r="V55" s="23">
        <v>-2</v>
      </c>
      <c r="W55" s="24"/>
      <c r="X55" s="25"/>
      <c r="Y55" s="114">
        <f>COUNTIF(BX54:CU56,"&gt;0")</f>
        <v>10</v>
      </c>
      <c r="Z55" s="115">
        <f>COUNTIF(BX54:CU56,"&lt;0")</f>
        <v>12</v>
      </c>
      <c r="AA55" s="22">
        <v>0</v>
      </c>
      <c r="AB55" s="23">
        <v>-8</v>
      </c>
      <c r="AC55" s="24"/>
      <c r="AD55" s="25"/>
      <c r="AE55" s="22">
        <v>1</v>
      </c>
      <c r="AF55" s="23" t="s">
        <v>73</v>
      </c>
      <c r="AG55" s="24"/>
      <c r="AH55" s="25"/>
      <c r="AI55" s="22">
        <v>3</v>
      </c>
      <c r="AJ55" s="23">
        <v>-1</v>
      </c>
      <c r="AK55" s="24"/>
      <c r="AL55" s="25"/>
      <c r="AM55" s="22">
        <v>2</v>
      </c>
      <c r="AN55" s="23">
        <v>-1</v>
      </c>
      <c r="AO55" s="24"/>
      <c r="AP55" s="25"/>
      <c r="AQ55" s="22">
        <v>6</v>
      </c>
      <c r="AR55" s="23">
        <v>-9</v>
      </c>
      <c r="AS55" s="24"/>
      <c r="AT55" s="25"/>
      <c r="AU55" s="22">
        <v>5</v>
      </c>
      <c r="AV55" s="23">
        <v>-11</v>
      </c>
      <c r="AW55" s="24"/>
      <c r="AX55" s="25"/>
      <c r="BB55" s="36">
        <f>SUM(E55:F55)</f>
        <v>-1</v>
      </c>
      <c r="BD55" s="37">
        <f>SUM(G55:H55)</f>
        <v>0</v>
      </c>
      <c r="BE55" s="38"/>
      <c r="BF55" s="36">
        <f>SUM(I55:J55)</f>
        <v>-6</v>
      </c>
      <c r="BH55" s="37">
        <f>SUM(K55:L55)</f>
        <v>0</v>
      </c>
      <c r="BI55" s="38"/>
      <c r="BJ55" s="36">
        <f>SUM(M55:N55)</f>
        <v>10</v>
      </c>
      <c r="BL55" s="37">
        <f>SUM(O55:P55)</f>
        <v>0</v>
      </c>
      <c r="BM55" s="38"/>
      <c r="BN55" s="36">
        <f>SUM(Q55:R55)</f>
        <v>-8</v>
      </c>
      <c r="BP55" s="37">
        <f>SUM(S55:T55)</f>
        <v>0</v>
      </c>
      <c r="BR55" s="36">
        <f>SUM(U55:V55)</f>
        <v>7</v>
      </c>
      <c r="BT55" s="37">
        <f>SUM(W55:X55)</f>
        <v>0</v>
      </c>
      <c r="BU55" s="38"/>
      <c r="BX55" s="36">
        <f>SUM(AA55:AB55)</f>
        <v>-8</v>
      </c>
      <c r="BZ55" s="37">
        <f>SUM(AC55:AD55)</f>
        <v>0</v>
      </c>
      <c r="CA55" s="38"/>
      <c r="CB55" s="36">
        <f>SUM(AE55:AF55)</f>
        <v>1</v>
      </c>
      <c r="CD55" s="37">
        <f>SUM(AG55:AH55)</f>
        <v>0</v>
      </c>
      <c r="CF55" s="36">
        <f>SUM(AI55:AJ55)</f>
        <v>2</v>
      </c>
      <c r="CH55" s="37">
        <f>SUM(AK55:AL55)</f>
        <v>0</v>
      </c>
      <c r="CI55" s="38"/>
      <c r="CJ55" s="36">
        <f>SUM(AM55:AN55)</f>
        <v>1</v>
      </c>
      <c r="CL55" s="37">
        <f>SUM(AO55:AP55)</f>
        <v>0</v>
      </c>
      <c r="CM55" s="38"/>
      <c r="CN55" s="36">
        <f>SUM(AQ55:AR55)</f>
        <v>-3</v>
      </c>
      <c r="CP55" s="37">
        <f>SUM(AS55:AT55)</f>
        <v>0</v>
      </c>
      <c r="CQ55" s="38"/>
      <c r="CR55" s="36">
        <f>SUM(AU55:AV55)</f>
        <v>-6</v>
      </c>
      <c r="CT55" s="37">
        <f>SUM(AW55:AX55)</f>
        <v>0</v>
      </c>
      <c r="CU55" s="38"/>
    </row>
    <row r="56" spans="1:99" s="37" customFormat="1" ht="10.5">
      <c r="A56" s="41"/>
      <c r="B56" s="168">
        <f>C54+D54+Y54+Z54</f>
        <v>75</v>
      </c>
      <c r="C56" s="123">
        <f>COUNTIF(CN5:CQ20,"&lt;0")</f>
        <v>11</v>
      </c>
      <c r="D56" s="122">
        <f>COUNTIF(CN5:CQ20,"&gt;0")</f>
        <v>7</v>
      </c>
      <c r="E56" s="48">
        <v>14</v>
      </c>
      <c r="F56" s="49">
        <v>-1</v>
      </c>
      <c r="G56" s="50"/>
      <c r="H56" s="51"/>
      <c r="I56" s="48">
        <v>2</v>
      </c>
      <c r="J56" s="49">
        <v>-3</v>
      </c>
      <c r="K56" s="50"/>
      <c r="L56" s="51"/>
      <c r="M56" s="48">
        <v>1</v>
      </c>
      <c r="N56" s="49">
        <v>-13</v>
      </c>
      <c r="O56" s="50"/>
      <c r="P56" s="51"/>
      <c r="Q56" s="48"/>
      <c r="R56" s="49"/>
      <c r="S56" s="50"/>
      <c r="T56" s="51"/>
      <c r="U56" s="48">
        <v>3</v>
      </c>
      <c r="V56" s="49">
        <v>-5</v>
      </c>
      <c r="W56" s="50"/>
      <c r="X56" s="51"/>
      <c r="Y56" s="151">
        <f>COUNTIF(CJ24:CM41,"&lt;0")</f>
        <v>6</v>
      </c>
      <c r="Z56" s="122">
        <f>COUNTIF(CJ24:CM41,"&gt;0")</f>
        <v>15</v>
      </c>
      <c r="AA56" s="48">
        <v>4</v>
      </c>
      <c r="AB56" s="49">
        <v>-2</v>
      </c>
      <c r="AC56" s="50"/>
      <c r="AD56" s="51"/>
      <c r="AE56" s="48">
        <v>2</v>
      </c>
      <c r="AF56" s="49">
        <v>-4</v>
      </c>
      <c r="AG56" s="50"/>
      <c r="AH56" s="51"/>
      <c r="AI56" s="48">
        <v>5</v>
      </c>
      <c r="AJ56" s="49">
        <v>-7</v>
      </c>
      <c r="AK56" s="50"/>
      <c r="AL56" s="51"/>
      <c r="AM56" s="48">
        <v>8</v>
      </c>
      <c r="AN56" s="49">
        <v>-2</v>
      </c>
      <c r="AO56" s="50"/>
      <c r="AP56" s="51"/>
      <c r="AQ56" s="48">
        <v>3</v>
      </c>
      <c r="AR56" s="49">
        <v>-4</v>
      </c>
      <c r="AS56" s="50"/>
      <c r="AT56" s="51"/>
      <c r="AU56" s="48">
        <v>5</v>
      </c>
      <c r="AV56" s="49">
        <v>-7</v>
      </c>
      <c r="AW56" s="50"/>
      <c r="AX56" s="51"/>
      <c r="BB56" s="54">
        <f>SUM(E56:F56)</f>
        <v>13</v>
      </c>
      <c r="BC56" s="42"/>
      <c r="BD56" s="42">
        <f>SUM(G56:H56)</f>
        <v>0</v>
      </c>
      <c r="BE56" s="55"/>
      <c r="BF56" s="54">
        <f>SUM(I56:J56)</f>
        <v>-1</v>
      </c>
      <c r="BG56" s="42"/>
      <c r="BH56" s="42">
        <f>SUM(K56:L56)</f>
        <v>0</v>
      </c>
      <c r="BI56" s="55"/>
      <c r="BJ56" s="54">
        <f>SUM(M56:N56)</f>
        <v>-12</v>
      </c>
      <c r="BK56" s="42"/>
      <c r="BL56" s="42">
        <f>SUM(O56:P56)</f>
        <v>0</v>
      </c>
      <c r="BM56" s="55"/>
      <c r="BN56" s="54">
        <f>SUM(Q56:R56)</f>
        <v>0</v>
      </c>
      <c r="BO56" s="42"/>
      <c r="BP56" s="42">
        <f>SUM(S56:T56)</f>
        <v>0</v>
      </c>
      <c r="BQ56" s="42"/>
      <c r="BR56" s="54">
        <f>SUM(U56:V56)</f>
        <v>-2</v>
      </c>
      <c r="BS56" s="42"/>
      <c r="BT56" s="42">
        <f>SUM(W56:X56)</f>
        <v>0</v>
      </c>
      <c r="BU56" s="55"/>
      <c r="BX56" s="54">
        <f>SUM(AA56:AB56)</f>
        <v>2</v>
      </c>
      <c r="BY56" s="42"/>
      <c r="BZ56" s="42">
        <f>SUM(AC56:AD56)</f>
        <v>0</v>
      </c>
      <c r="CA56" s="55"/>
      <c r="CB56" s="54">
        <f>SUM(AE56:AF56)</f>
        <v>-2</v>
      </c>
      <c r="CC56" s="42"/>
      <c r="CD56" s="42">
        <f>SUM(AG56:AH56)</f>
        <v>0</v>
      </c>
      <c r="CE56" s="42"/>
      <c r="CF56" s="54">
        <f>SUM(AI56:AJ56)</f>
        <v>-2</v>
      </c>
      <c r="CG56" s="42"/>
      <c r="CH56" s="42">
        <f>SUM(AK56:AL56)</f>
        <v>0</v>
      </c>
      <c r="CI56" s="55"/>
      <c r="CJ56" s="54">
        <f>SUM(AM56:AN56)</f>
        <v>6</v>
      </c>
      <c r="CK56" s="42"/>
      <c r="CL56" s="42">
        <f>SUM(AO56:AP56)</f>
        <v>0</v>
      </c>
      <c r="CM56" s="55"/>
      <c r="CN56" s="54">
        <f>SUM(AQ56:AR56)</f>
        <v>-1</v>
      </c>
      <c r="CO56" s="42"/>
      <c r="CP56" s="42">
        <f>SUM(AS56:AT56)</f>
        <v>0</v>
      </c>
      <c r="CQ56" s="55"/>
      <c r="CR56" s="54">
        <f>SUM(AU56:AV56)</f>
        <v>-2</v>
      </c>
      <c r="CS56" s="42"/>
      <c r="CT56" s="42">
        <f>SUM(AW56:AX56)</f>
        <v>0</v>
      </c>
      <c r="CU56" s="55"/>
    </row>
    <row r="57" spans="1:99" s="9" customFormat="1" ht="10.5">
      <c r="A57" s="6"/>
      <c r="B57" s="167" t="s">
        <v>23</v>
      </c>
      <c r="C57" s="97">
        <f>SUM(C58:C59)</f>
        <v>16</v>
      </c>
      <c r="D57" s="126">
        <f>SUM(D58:D59)</f>
        <v>18</v>
      </c>
      <c r="E57" s="22">
        <v>0</v>
      </c>
      <c r="F57" s="23">
        <v>-1</v>
      </c>
      <c r="G57" s="24"/>
      <c r="H57" s="25"/>
      <c r="I57" s="22">
        <v>0</v>
      </c>
      <c r="J57" s="23">
        <v>-6</v>
      </c>
      <c r="K57" s="24">
        <v>4</v>
      </c>
      <c r="L57" s="25">
        <v>-5</v>
      </c>
      <c r="M57" s="22">
        <v>5</v>
      </c>
      <c r="N57" s="23">
        <v>-9</v>
      </c>
      <c r="O57" s="24"/>
      <c r="P57" s="25"/>
      <c r="Q57" s="22">
        <v>8</v>
      </c>
      <c r="R57" s="23">
        <v>-9</v>
      </c>
      <c r="S57" s="24">
        <v>2</v>
      </c>
      <c r="T57" s="25">
        <v>-3</v>
      </c>
      <c r="U57" s="22">
        <v>2</v>
      </c>
      <c r="V57" s="23">
        <v>-5</v>
      </c>
      <c r="W57" s="24">
        <v>2</v>
      </c>
      <c r="X57" s="25" t="s">
        <v>73</v>
      </c>
      <c r="Y57" s="97">
        <f>SUM(Y58:Y59)</f>
        <v>21</v>
      </c>
      <c r="Z57" s="126">
        <f>SUM(Z58:Z59)</f>
        <v>20</v>
      </c>
      <c r="AA57" s="22">
        <v>1</v>
      </c>
      <c r="AB57" s="23">
        <v>-6</v>
      </c>
      <c r="AC57" s="24">
        <v>1</v>
      </c>
      <c r="AD57" s="25">
        <v>-6</v>
      </c>
      <c r="AE57" s="22">
        <v>3</v>
      </c>
      <c r="AF57" s="23">
        <v>-7</v>
      </c>
      <c r="AG57" s="24"/>
      <c r="AH57" s="25"/>
      <c r="AI57" s="22">
        <v>2</v>
      </c>
      <c r="AJ57" s="23">
        <v>-3</v>
      </c>
      <c r="AK57" s="24"/>
      <c r="AL57" s="25"/>
      <c r="AM57" s="22">
        <v>5</v>
      </c>
      <c r="AN57" s="23">
        <v>-3</v>
      </c>
      <c r="AO57" s="24"/>
      <c r="AP57" s="25"/>
      <c r="AQ57" s="22">
        <v>1</v>
      </c>
      <c r="AR57" s="23">
        <v>-5</v>
      </c>
      <c r="AS57" s="24">
        <v>8</v>
      </c>
      <c r="AT57" s="25">
        <v>-4</v>
      </c>
      <c r="AU57" s="22">
        <v>2</v>
      </c>
      <c r="AV57" s="23">
        <v>-4</v>
      </c>
      <c r="AW57" s="24"/>
      <c r="AX57" s="25"/>
      <c r="BB57" s="36">
        <f>SUM(E57:F57)</f>
        <v>-1</v>
      </c>
      <c r="BC57" s="37"/>
      <c r="BD57" s="37">
        <f>SUM(G57:H57)</f>
        <v>0</v>
      </c>
      <c r="BE57" s="38"/>
      <c r="BF57" s="36">
        <f>SUM(I57:J57)</f>
        <v>-6</v>
      </c>
      <c r="BG57" s="37"/>
      <c r="BH57" s="37">
        <f>SUM(K57:L57)</f>
        <v>-1</v>
      </c>
      <c r="BI57" s="38"/>
      <c r="BJ57" s="36">
        <f>SUM(M57:N57)</f>
        <v>-4</v>
      </c>
      <c r="BK57" s="37"/>
      <c r="BL57" s="37">
        <f>SUM(O57:P57)</f>
        <v>0</v>
      </c>
      <c r="BM57" s="38"/>
      <c r="BN57" s="29">
        <f>SUM(Q57:R57)</f>
        <v>-1</v>
      </c>
      <c r="BO57" s="30"/>
      <c r="BP57" s="37">
        <f>SUM(S57:T57)</f>
        <v>-1</v>
      </c>
      <c r="BQ57" s="30"/>
      <c r="BR57" s="29">
        <f>SUM(U57:V57)</f>
        <v>-3</v>
      </c>
      <c r="BS57" s="30"/>
      <c r="BT57" s="30">
        <f>SUM(W57:X57)</f>
        <v>2</v>
      </c>
      <c r="BU57" s="31"/>
      <c r="BX57" s="29">
        <f>SUM(AA57:AB57)</f>
        <v>-5</v>
      </c>
      <c r="BY57" s="30"/>
      <c r="BZ57" s="30">
        <f>SUM(AC57:AD57)</f>
        <v>-5</v>
      </c>
      <c r="CA57" s="31"/>
      <c r="CB57" s="29">
        <f>SUM(AE57:AF57)</f>
        <v>-4</v>
      </c>
      <c r="CC57" s="30"/>
      <c r="CD57" s="37">
        <f>SUM(AG57:AH57)</f>
        <v>0</v>
      </c>
      <c r="CE57" s="30"/>
      <c r="CF57" s="29">
        <f>SUM(AI57:AJ57)</f>
        <v>-1</v>
      </c>
      <c r="CG57" s="30"/>
      <c r="CH57" s="30">
        <f>SUM(AK57:AL57)</f>
        <v>0</v>
      </c>
      <c r="CI57" s="31"/>
      <c r="CJ57" s="29">
        <f>SUM(AM57:AN57)</f>
        <v>2</v>
      </c>
      <c r="CK57" s="30"/>
      <c r="CL57" s="30">
        <f>SUM(AO57:AP57)</f>
        <v>0</v>
      </c>
      <c r="CM57" s="31"/>
      <c r="CN57" s="29">
        <f>SUM(AQ57:AR57)</f>
        <v>-4</v>
      </c>
      <c r="CO57" s="30"/>
      <c r="CP57" s="30">
        <f>SUM(AS57:AT57)</f>
        <v>4</v>
      </c>
      <c r="CQ57" s="31"/>
      <c r="CR57" s="29">
        <f>SUM(AU57:AV57)</f>
        <v>-2</v>
      </c>
      <c r="CS57" s="30"/>
      <c r="CT57" s="30">
        <f>SUM(AW57:AX57)</f>
        <v>0</v>
      </c>
      <c r="CU57" s="31"/>
    </row>
    <row r="58" spans="1:99" s="37" customFormat="1" ht="10.5">
      <c r="A58" s="41"/>
      <c r="B58" s="165" t="s">
        <v>131</v>
      </c>
      <c r="C58" s="114">
        <f>COUNTIF(BB57:BU59,"&gt;0")</f>
        <v>5</v>
      </c>
      <c r="D58" s="115">
        <f>COUNTIF(BB57:BU59,"&lt;0")</f>
        <v>13</v>
      </c>
      <c r="E58" s="22">
        <v>6</v>
      </c>
      <c r="F58" s="23">
        <v>-2</v>
      </c>
      <c r="G58" s="24"/>
      <c r="H58" s="25"/>
      <c r="I58" s="22">
        <v>2</v>
      </c>
      <c r="J58" s="23">
        <v>-10</v>
      </c>
      <c r="K58" s="24"/>
      <c r="L58" s="25"/>
      <c r="M58" s="22">
        <v>4</v>
      </c>
      <c r="N58" s="23" t="s">
        <v>73</v>
      </c>
      <c r="O58" s="24"/>
      <c r="P58" s="25"/>
      <c r="Q58" s="22">
        <v>10</v>
      </c>
      <c r="R58" s="23" t="s">
        <v>73</v>
      </c>
      <c r="S58" s="24"/>
      <c r="T58" s="25"/>
      <c r="U58" s="22">
        <v>10</v>
      </c>
      <c r="V58" s="23">
        <v>-4</v>
      </c>
      <c r="W58" s="24"/>
      <c r="X58" s="25"/>
      <c r="Y58" s="114">
        <f>COUNTIF(BX57:CU59,"&gt;0")</f>
        <v>5</v>
      </c>
      <c r="Z58" s="115">
        <f>COUNTIF(BX57:CU59,"&lt;0")</f>
        <v>13</v>
      </c>
      <c r="AA58" s="22">
        <v>0</v>
      </c>
      <c r="AB58" s="23">
        <v>-3</v>
      </c>
      <c r="AC58" s="24"/>
      <c r="AD58" s="25"/>
      <c r="AE58" s="22">
        <v>4</v>
      </c>
      <c r="AF58" s="23" t="s">
        <v>73</v>
      </c>
      <c r="AG58" s="24"/>
      <c r="AH58" s="25"/>
      <c r="AI58" s="22">
        <v>1</v>
      </c>
      <c r="AJ58" s="23">
        <v>-8</v>
      </c>
      <c r="AK58" s="24"/>
      <c r="AL58" s="25"/>
      <c r="AM58" s="132">
        <v>5</v>
      </c>
      <c r="AN58" s="23">
        <v>-7</v>
      </c>
      <c r="AO58" s="24"/>
      <c r="AP58" s="25"/>
      <c r="AQ58" s="22">
        <v>6</v>
      </c>
      <c r="AR58" s="23">
        <v>-3</v>
      </c>
      <c r="AS58" s="24"/>
      <c r="AT58" s="25"/>
      <c r="AU58" s="22">
        <v>2</v>
      </c>
      <c r="AV58" s="23">
        <v>-6</v>
      </c>
      <c r="AW58" s="24"/>
      <c r="AX58" s="25"/>
      <c r="BB58" s="36">
        <f>SUM(E58:F58)</f>
        <v>4</v>
      </c>
      <c r="BD58" s="37">
        <f>SUM(G58:H58)</f>
        <v>0</v>
      </c>
      <c r="BE58" s="38"/>
      <c r="BF58" s="36">
        <f>SUM(I58:J58)</f>
        <v>-8</v>
      </c>
      <c r="BH58" s="37">
        <f>SUM(K58:L58)</f>
        <v>0</v>
      </c>
      <c r="BI58" s="38"/>
      <c r="BJ58" s="36">
        <f>SUM(M58:N58)</f>
        <v>4</v>
      </c>
      <c r="BL58" s="37">
        <f>SUM(O58:P58)</f>
        <v>0</v>
      </c>
      <c r="BM58" s="38"/>
      <c r="BN58" s="36">
        <f>SUM(Q58:R58)</f>
        <v>10</v>
      </c>
      <c r="BP58" s="37">
        <f>SUM(S58:T58)</f>
        <v>0</v>
      </c>
      <c r="BR58" s="36">
        <f>SUM(U58:V58)</f>
        <v>6</v>
      </c>
      <c r="BT58" s="37">
        <f>SUM(W58:X58)</f>
        <v>0</v>
      </c>
      <c r="BU58" s="38"/>
      <c r="BX58" s="36">
        <f>SUM(AA58:AB58)</f>
        <v>-3</v>
      </c>
      <c r="BZ58" s="37">
        <f>SUM(AC58:AD58)</f>
        <v>0</v>
      </c>
      <c r="CA58" s="38"/>
      <c r="CB58" s="36">
        <f>SUM(AE58:AF58)</f>
        <v>4</v>
      </c>
      <c r="CD58" s="37">
        <f>SUM(AG58:AH58)</f>
        <v>0</v>
      </c>
      <c r="CF58" s="36">
        <f>SUM(AI58:AJ58)</f>
        <v>-7</v>
      </c>
      <c r="CH58" s="37">
        <f>SUM(AK58:AL58)</f>
        <v>0</v>
      </c>
      <c r="CI58" s="38"/>
      <c r="CJ58" s="36">
        <f>SUM(AM58:AN58)</f>
        <v>-2</v>
      </c>
      <c r="CL58" s="37">
        <f>SUM(AO58:AP58)</f>
        <v>0</v>
      </c>
      <c r="CM58" s="38"/>
      <c r="CN58" s="36">
        <f>SUM(AQ58:AR58)</f>
        <v>3</v>
      </c>
      <c r="CP58" s="37">
        <f>SUM(AS58:AT58)</f>
        <v>0</v>
      </c>
      <c r="CQ58" s="38"/>
      <c r="CR58" s="36">
        <f>SUM(AU58:AV58)</f>
        <v>-4</v>
      </c>
      <c r="CT58" s="37">
        <f>SUM(AW58:AX58)</f>
        <v>0</v>
      </c>
      <c r="CU58" s="38"/>
    </row>
    <row r="59" spans="1:99" s="37" customFormat="1" ht="10.5">
      <c r="A59" s="41"/>
      <c r="B59" s="169">
        <f>C57+D57+Y57+Z57</f>
        <v>75</v>
      </c>
      <c r="C59" s="137">
        <f>COUNTIF(CR5:CU20,"&lt;0")</f>
        <v>11</v>
      </c>
      <c r="D59" s="170">
        <f>COUNTIF(CR5:CU20,"&gt;0")</f>
        <v>5</v>
      </c>
      <c r="E59" s="62">
        <v>0</v>
      </c>
      <c r="F59" s="63">
        <v>-4</v>
      </c>
      <c r="G59" s="64"/>
      <c r="H59" s="65"/>
      <c r="I59" s="62">
        <v>3</v>
      </c>
      <c r="J59" s="63">
        <v>-4</v>
      </c>
      <c r="K59" s="64"/>
      <c r="L59" s="65"/>
      <c r="M59" s="62">
        <v>3</v>
      </c>
      <c r="N59" s="63">
        <v>-4</v>
      </c>
      <c r="O59" s="64"/>
      <c r="P59" s="65"/>
      <c r="Q59" s="62">
        <v>2</v>
      </c>
      <c r="R59" s="63">
        <v>-5</v>
      </c>
      <c r="S59" s="64"/>
      <c r="T59" s="65"/>
      <c r="U59" s="62">
        <v>4</v>
      </c>
      <c r="V59" s="63">
        <v>-6</v>
      </c>
      <c r="W59" s="64"/>
      <c r="X59" s="65"/>
      <c r="Y59" s="174">
        <f>COUNTIF(CN24:CQ41,"&lt;0")</f>
        <v>16</v>
      </c>
      <c r="Z59" s="170">
        <f>COUNTIF(CN24:CQ41,"&gt;0")</f>
        <v>7</v>
      </c>
      <c r="AA59" s="62">
        <v>0</v>
      </c>
      <c r="AB59" s="63">
        <v>-1</v>
      </c>
      <c r="AC59" s="64"/>
      <c r="AD59" s="65"/>
      <c r="AE59" s="62"/>
      <c r="AF59" s="63"/>
      <c r="AG59" s="64"/>
      <c r="AH59" s="65"/>
      <c r="AI59" s="62">
        <v>1</v>
      </c>
      <c r="AJ59" s="63" t="s">
        <v>73</v>
      </c>
      <c r="AK59" s="64"/>
      <c r="AL59" s="65"/>
      <c r="AM59" s="62">
        <v>4</v>
      </c>
      <c r="AN59" s="63">
        <v>-5</v>
      </c>
      <c r="AO59" s="64"/>
      <c r="AP59" s="65"/>
      <c r="AQ59" s="62">
        <v>7</v>
      </c>
      <c r="AR59" s="63">
        <v>-8</v>
      </c>
      <c r="AS59" s="64"/>
      <c r="AT59" s="65"/>
      <c r="AU59" s="62"/>
      <c r="AV59" s="63"/>
      <c r="AW59" s="64"/>
      <c r="AX59" s="65"/>
      <c r="BB59" s="54">
        <f>SUM(E59:F59)</f>
        <v>-4</v>
      </c>
      <c r="BC59" s="42"/>
      <c r="BD59" s="42">
        <f>SUM(G59:H59)</f>
        <v>0</v>
      </c>
      <c r="BE59" s="55"/>
      <c r="BF59" s="54">
        <f>SUM(I59:J59)</f>
        <v>-1</v>
      </c>
      <c r="BG59" s="42"/>
      <c r="BH59" s="42">
        <f>SUM(K59:L59)</f>
        <v>0</v>
      </c>
      <c r="BI59" s="55"/>
      <c r="BJ59" s="54">
        <f>SUM(M59:N59)</f>
        <v>-1</v>
      </c>
      <c r="BK59" s="42"/>
      <c r="BL59" s="42">
        <f>SUM(O59:P59)</f>
        <v>0</v>
      </c>
      <c r="BM59" s="55"/>
      <c r="BN59" s="54">
        <f>SUM(Q59:R59)</f>
        <v>-3</v>
      </c>
      <c r="BO59" s="42"/>
      <c r="BP59" s="42">
        <f>SUM(S59:T59)</f>
        <v>0</v>
      </c>
      <c r="BQ59" s="42"/>
      <c r="BR59" s="54">
        <f>SUM(U59:V59)</f>
        <v>-2</v>
      </c>
      <c r="BS59" s="42"/>
      <c r="BT59" s="42">
        <f>SUM(W59:X59)</f>
        <v>0</v>
      </c>
      <c r="BU59" s="55"/>
      <c r="BX59" s="54">
        <f>SUM(AA59:AB59)</f>
        <v>-1</v>
      </c>
      <c r="BY59" s="42"/>
      <c r="BZ59" s="42">
        <f>SUM(AC59:AD59)</f>
        <v>0</v>
      </c>
      <c r="CA59" s="55"/>
      <c r="CB59" s="54">
        <f>SUM(AE59:AF59)</f>
        <v>0</v>
      </c>
      <c r="CC59" s="42"/>
      <c r="CD59" s="42">
        <f>SUM(AG59:AH59)</f>
        <v>0</v>
      </c>
      <c r="CE59" s="42"/>
      <c r="CF59" s="54">
        <f>SUM(AI59:AJ59)</f>
        <v>1</v>
      </c>
      <c r="CG59" s="42"/>
      <c r="CH59" s="42">
        <f>SUM(AK59:AL59)</f>
        <v>0</v>
      </c>
      <c r="CI59" s="55"/>
      <c r="CJ59" s="54">
        <f>SUM(AM59:AN59)</f>
        <v>-1</v>
      </c>
      <c r="CK59" s="42"/>
      <c r="CL59" s="42">
        <f>SUM(AO59:AP59)</f>
        <v>0</v>
      </c>
      <c r="CM59" s="55"/>
      <c r="CN59" s="54">
        <f>SUM(AQ59:AR59)</f>
        <v>-1</v>
      </c>
      <c r="CO59" s="42"/>
      <c r="CP59" s="42">
        <f>SUM(AS59:AT59)</f>
        <v>0</v>
      </c>
      <c r="CQ59" s="55"/>
      <c r="CR59" s="54">
        <f>SUM(AU59:AV59)</f>
        <v>0</v>
      </c>
      <c r="CS59" s="42"/>
      <c r="CT59" s="42">
        <f>SUM(AW59:AX59)</f>
        <v>0</v>
      </c>
      <c r="CU59" s="55"/>
    </row>
    <row r="60" spans="1:47" s="9" customFormat="1" ht="9.75">
      <c r="A60" s="6"/>
      <c r="B60" s="7"/>
      <c r="C60" s="7"/>
      <c r="D60" s="7"/>
      <c r="F60" s="10"/>
      <c r="H60" s="10"/>
      <c r="J60" s="10"/>
      <c r="L60" s="10"/>
      <c r="N60" s="10"/>
      <c r="P60" s="10"/>
      <c r="R60" s="10"/>
      <c r="T60" s="10"/>
      <c r="V60" s="10"/>
      <c r="X60" s="10"/>
      <c r="Z60" s="10"/>
      <c r="AB60" s="10"/>
      <c r="AD60" s="10"/>
      <c r="AG60" s="10"/>
      <c r="AI60" s="10"/>
      <c r="AO60" s="10"/>
      <c r="AQ60" s="10"/>
      <c r="AS60" s="10"/>
      <c r="AU60" s="10"/>
    </row>
    <row r="61" spans="6:50" s="9" customFormat="1" ht="9.75">
      <c r="F61" s="10"/>
      <c r="H61" s="10"/>
      <c r="J61" s="10"/>
      <c r="L61" s="10"/>
      <c r="N61" s="10"/>
      <c r="P61" s="10"/>
      <c r="R61" s="10"/>
      <c r="T61" s="10"/>
      <c r="V61" s="10"/>
      <c r="X61" s="10"/>
      <c r="Z61" s="10"/>
      <c r="AB61" s="10"/>
      <c r="AD61" s="10"/>
      <c r="AF61" s="10"/>
      <c r="AH61" s="10"/>
      <c r="AJ61" s="10"/>
      <c r="AL61" s="10"/>
      <c r="AR61" s="10"/>
      <c r="AT61" s="10"/>
      <c r="AV61" s="10"/>
      <c r="AX61" s="10"/>
    </row>
    <row r="62" spans="1:50" s="9" customFormat="1" ht="9.75">
      <c r="A62" s="6"/>
      <c r="B62" s="7"/>
      <c r="C62" s="7"/>
      <c r="D62" s="7"/>
      <c r="F62" s="10"/>
      <c r="H62" s="10"/>
      <c r="J62" s="10"/>
      <c r="L62" s="10"/>
      <c r="N62" s="10"/>
      <c r="P62" s="10"/>
      <c r="R62" s="10"/>
      <c r="T62" s="10"/>
      <c r="V62" s="10"/>
      <c r="X62" s="10"/>
      <c r="Z62" s="10"/>
      <c r="AB62" s="10"/>
      <c r="AD62" s="10"/>
      <c r="AF62" s="10"/>
      <c r="AH62" s="10"/>
      <c r="AJ62" s="10"/>
      <c r="AL62" s="10"/>
      <c r="AR62" s="10"/>
      <c r="AT62" s="10"/>
      <c r="AV62" s="10"/>
      <c r="AX62" s="10"/>
    </row>
    <row r="63" spans="2:49" s="9" customFormat="1" ht="9.75">
      <c r="B63" s="10" t="s">
        <v>132</v>
      </c>
      <c r="C63" s="10"/>
      <c r="D63" s="10"/>
      <c r="F63" s="10"/>
      <c r="G63" s="8"/>
      <c r="I63" s="10"/>
      <c r="K63" s="10"/>
      <c r="L63" s="75"/>
      <c r="M63" s="10"/>
      <c r="O63" s="10"/>
      <c r="Q63" s="10"/>
      <c r="R63" s="75"/>
      <c r="S63" s="10"/>
      <c r="U63" s="10"/>
      <c r="W63" s="10"/>
      <c r="X63" s="75"/>
      <c r="Y63" s="10"/>
      <c r="AA63" s="10"/>
      <c r="AC63" s="10"/>
      <c r="AD63" s="75"/>
      <c r="AE63" s="10"/>
      <c r="AG63" s="10"/>
      <c r="AI63" s="10"/>
      <c r="AJ63" s="76"/>
      <c r="AK63" s="76"/>
      <c r="AL63" s="76"/>
      <c r="AM63" s="77"/>
      <c r="AN63" s="7"/>
      <c r="AO63" s="78"/>
      <c r="AQ63" s="10"/>
      <c r="AS63" s="10"/>
      <c r="AU63" s="10"/>
      <c r="AW63" s="10"/>
    </row>
    <row r="64" spans="51:111" ht="12">
      <c r="AY64" s="9"/>
      <c r="BA64" s="9"/>
      <c r="BC64" s="9"/>
      <c r="BE64" s="9"/>
      <c r="BG64" s="9"/>
      <c r="BI64" s="9"/>
      <c r="BK64" s="9"/>
      <c r="BM64" s="9"/>
      <c r="BO64" s="9"/>
      <c r="BQ64" s="9"/>
      <c r="BS64" s="9"/>
      <c r="BU64" s="9"/>
      <c r="BW64" s="9"/>
      <c r="CC64" s="9"/>
      <c r="CE64" s="9"/>
      <c r="CG64" s="9"/>
      <c r="CI64" s="9"/>
      <c r="CK64" s="9"/>
      <c r="CM64" s="9"/>
      <c r="CO64" s="9"/>
      <c r="CQ64" s="9"/>
      <c r="CS64" s="9"/>
      <c r="CU64" s="9"/>
      <c r="CY64" s="9"/>
      <c r="DA64" s="9"/>
      <c r="DC64" s="9"/>
      <c r="DE64" s="9"/>
      <c r="DG64" s="9"/>
    </row>
    <row r="65" spans="2:79" ht="12">
      <c r="B65" s="7" t="s">
        <v>107</v>
      </c>
      <c r="C65" s="7">
        <f>SUM(E5:E8,G5:G8,I5:I8,K5:K8,M5:M8,O5:O8,Q5:Q8,S5:S8,U5:U8,W5:W8,Y5:Y8,AA5:AA8,AE5:AE8,AG5:AG8,AI5:AI8,AK5:AK8,AM5:AM8,AO5:AO8,AQ5:AQ8,AS5:AS8,AU5:AU8,AW5:AW8)</f>
        <v>133</v>
      </c>
      <c r="D65" s="7">
        <f>SUM(F5:F8,H5:H8,J5:J8,L5:L8,N5:N8,P5:P8,R5:R8,T5:T8,V5:V8,X5:X8,Z5:Z8,AB5:AB8,AF5:AF8,AH5:AH8,AJ5:AJ8,AL5:AL8,AN5:AN8,AP5:AP8,AR5:AR8,AT5:AT8,AV5:AV8,AX5:AX8)</f>
        <v>-151</v>
      </c>
      <c r="BB65" s="153">
        <f>COUNTIF(BB5:BE8,"&gt;0")</f>
        <v>1</v>
      </c>
      <c r="BC65" s="154">
        <f>COUNTIF(BF5:BI8,"&gt;0")</f>
        <v>2</v>
      </c>
      <c r="BD65" s="154">
        <f>COUNTIF(BJ5:BM8,"&gt;0")</f>
        <v>1</v>
      </c>
      <c r="BE65" s="154">
        <f>COUNTIF(BN5:BQ8,"&gt;0")</f>
        <v>1</v>
      </c>
      <c r="BF65" s="154">
        <f>COUNTIF(BR5:BU8,"&gt;0")</f>
        <v>2</v>
      </c>
      <c r="BG65" s="156">
        <f>COUNTIF(BV5:BY8,"&gt;0")</f>
        <v>1</v>
      </c>
      <c r="BH65" s="153">
        <f>COUNTIF(CB5:CE8,"&gt;0")</f>
        <v>1</v>
      </c>
      <c r="BI65" s="154">
        <f>COUNTIF(CF5:CI8,"&gt;0")</f>
        <v>1</v>
      </c>
      <c r="BJ65" s="154">
        <f>COUNTIF(CJ5:CM8,"&gt;0")</f>
        <v>1</v>
      </c>
      <c r="BK65" s="154">
        <f>COUNTIF(CN5:CQ8,"&gt;0")</f>
        <v>0</v>
      </c>
      <c r="BL65" s="156">
        <f>COUNTIF(CR5:CU8,"&gt;0")</f>
        <v>1</v>
      </c>
      <c r="BM65" s="74"/>
      <c r="BN65" s="37"/>
      <c r="BO65" s="74"/>
      <c r="BP65" s="37"/>
      <c r="BQ65" s="74"/>
      <c r="BR65" s="37"/>
      <c r="BS65" s="74"/>
      <c r="BT65" s="37"/>
      <c r="BU65" s="74"/>
      <c r="BV65" s="37"/>
      <c r="BW65" s="74"/>
      <c r="BX65" s="37"/>
      <c r="BY65" s="74"/>
      <c r="BZ65" s="37"/>
      <c r="CA65" s="74"/>
    </row>
    <row r="66" spans="2:79" ht="12">
      <c r="B66"/>
      <c r="C66" s="7">
        <f>-SUM(F24:F59,H24:H59)</f>
        <v>156</v>
      </c>
      <c r="D66" s="7">
        <f>-SUM(E24:E59,G24:G59)</f>
        <v>-132</v>
      </c>
      <c r="BB66" s="175">
        <f>COUNTIF(BB5:BE8,"&lt;0")</f>
        <v>2</v>
      </c>
      <c r="BC66" s="42">
        <f>COUNTIF(BF5:BI8,"&lt;0")</f>
        <v>2</v>
      </c>
      <c r="BD66" s="42">
        <f>COUNTIF(BJ5:BM8,"&lt;0")</f>
        <v>2</v>
      </c>
      <c r="BE66" s="42">
        <f>COUNTIF(BN5:BQ8,"&lt;0")</f>
        <v>2</v>
      </c>
      <c r="BF66" s="42">
        <f>COUNTIF(BR5:BU8,"&lt;0")</f>
        <v>1</v>
      </c>
      <c r="BG66" s="176">
        <f>COUNTIF(BV5:BY8,"&lt;0")</f>
        <v>2</v>
      </c>
      <c r="BH66" s="175">
        <f>COUNTIF(CB5:CE8,"&lt;0")</f>
        <v>2</v>
      </c>
      <c r="BI66" s="42">
        <f>COUNTIF(CF5:CI8,"&lt;0")</f>
        <v>3</v>
      </c>
      <c r="BJ66" s="42">
        <f>COUNTIF(CJ5:CM8,"&lt;0")</f>
        <v>3</v>
      </c>
      <c r="BK66" s="42">
        <f>COUNTIF(CN5:CQ8,"&lt;0")</f>
        <v>3</v>
      </c>
      <c r="BL66" s="176">
        <f>COUNTIF(CR5:CU8,"&lt;0")</f>
        <v>2</v>
      </c>
      <c r="BM66" s="74"/>
      <c r="BN66" s="37"/>
      <c r="BO66" s="74"/>
      <c r="BP66" s="37"/>
      <c r="BQ66" s="74"/>
      <c r="BR66" s="37"/>
      <c r="BS66" s="74"/>
      <c r="BT66" s="37"/>
      <c r="BU66" s="74"/>
      <c r="BV66" s="37"/>
      <c r="BW66" s="74"/>
      <c r="BX66" s="37"/>
      <c r="BY66" s="74"/>
      <c r="BZ66" s="37"/>
      <c r="CA66" s="74"/>
    </row>
    <row r="67" spans="2:79" ht="12">
      <c r="B67"/>
      <c r="C67" s="7">
        <f>C65+C66</f>
        <v>289</v>
      </c>
      <c r="D67" s="7">
        <f>D65+D66</f>
        <v>-283</v>
      </c>
      <c r="BB67" s="159">
        <f>COUNTIF(BB9:BE11,"&gt;0")</f>
        <v>1</v>
      </c>
      <c r="BC67" s="30">
        <f>COUNTIF(BF9:BI11,"&gt;0")</f>
        <v>3</v>
      </c>
      <c r="BD67" s="30">
        <f>COUNTIF(BJ9:BM11,"&gt;0")</f>
        <v>1</v>
      </c>
      <c r="BE67" s="30">
        <f>COUNTIF(BN9:BQ11,"&gt;0")</f>
        <v>3</v>
      </c>
      <c r="BF67" s="30">
        <f>COUNTIF(BR9:BU11,"&gt;0")</f>
        <v>1</v>
      </c>
      <c r="BG67" s="160">
        <f>COUNTIF(BV9:BY11,"&gt;0")</f>
        <v>1</v>
      </c>
      <c r="BH67" s="159">
        <f>COUNTIF(CB9:CE11,"&gt;0")</f>
        <v>3</v>
      </c>
      <c r="BI67" s="30">
        <f>COUNTIF(CF9:CI11,"&gt;0")</f>
        <v>2</v>
      </c>
      <c r="BJ67" s="30">
        <f>COUNTIF(CJ9:CM11,"&gt;0")</f>
        <v>1</v>
      </c>
      <c r="BK67" s="30">
        <f>COUNTIF(CN9:CQ11,"&gt;0")</f>
        <v>1</v>
      </c>
      <c r="BL67" s="160">
        <f>COUNTIF(CR9:CU11,"&gt;0")</f>
        <v>2</v>
      </c>
      <c r="BM67" s="74"/>
      <c r="BN67" s="37"/>
      <c r="BO67" s="74"/>
      <c r="BP67" s="37"/>
      <c r="BQ67" s="74"/>
      <c r="BR67" s="37"/>
      <c r="BS67" s="74"/>
      <c r="BT67" s="37"/>
      <c r="BU67" s="74"/>
      <c r="BV67" s="37"/>
      <c r="BW67" s="74"/>
      <c r="BX67" s="37"/>
      <c r="BY67" s="74"/>
      <c r="BZ67" s="37"/>
      <c r="CA67" s="74"/>
    </row>
    <row r="68" spans="2:79" ht="12">
      <c r="B68" s="7" t="s">
        <v>18</v>
      </c>
      <c r="C68" s="7">
        <f>SUM(E9:E11,G9:G11,I9:I11,K9:K11,M9:M11,O9:O11,Q9:Q11,S9:S11,U9:U11,W9:W11,Y9:Y11,AA9:AA11,AE9:AE11,AG9:AG11,AI9:AI11,AK9:AK11,AM9:AM11,AO9:AO11,AQ9:AQ11,AS9:AS11,AU9:AU11,AW9:AW11)</f>
        <v>174</v>
      </c>
      <c r="D68" s="7">
        <f>SUM(F9:F11,H9:H11,J9:J11,L9:L11,N9:N11,P9:P11,R9:R11,T9:T11,V9:V11,X9:X11,Z9:Z11,AB9:AB11,AF9:AF11,AH9:AH11,AJ9:AJ11,AL9:AL11,AN9:AN11,AP9:AP11,AR9:AR11,AT9:AT11,AV9:AV11,AX9:AX11)</f>
        <v>-167</v>
      </c>
      <c r="BB68" s="175">
        <f>COUNTIF(BB9:BE11,"&lt;0")</f>
        <v>3</v>
      </c>
      <c r="BC68" s="42">
        <f>COUNTIF(BF9:BI11,"&lt;0")</f>
        <v>0</v>
      </c>
      <c r="BD68" s="42">
        <f>COUNTIF(BJ9:BM11,"&lt;0")</f>
        <v>2</v>
      </c>
      <c r="BE68" s="42">
        <f>COUNTIF(BN9:BQ11,"&lt;0")</f>
        <v>0</v>
      </c>
      <c r="BF68" s="42">
        <f>COUNTIF(BR9:BU11,"&lt;0")</f>
        <v>3</v>
      </c>
      <c r="BG68" s="176">
        <f>COUNTIF(BV9:BY11,"&lt;0")</f>
        <v>3</v>
      </c>
      <c r="BH68" s="175">
        <f>COUNTIF(CB9:CE11,"&lt;0")</f>
        <v>0</v>
      </c>
      <c r="BI68" s="42">
        <f>COUNTIF(CF9:CI11,"&lt;0")</f>
        <v>1</v>
      </c>
      <c r="BJ68" s="42">
        <f>COUNTIF(CJ9:CM11,"&lt;0")</f>
        <v>2</v>
      </c>
      <c r="BK68" s="42">
        <f>COUNTIF(CN9:CQ11,"&lt;0")</f>
        <v>2</v>
      </c>
      <c r="BL68" s="176">
        <f>COUNTIF(CR9:CU11,"&lt;0")</f>
        <v>1</v>
      </c>
      <c r="BM68" s="74"/>
      <c r="BN68" s="37"/>
      <c r="BO68" s="74"/>
      <c r="BP68" s="37"/>
      <c r="BQ68" s="74"/>
      <c r="BR68" s="37"/>
      <c r="BS68" s="74"/>
      <c r="BT68" s="37"/>
      <c r="BU68" s="74"/>
      <c r="BV68" s="37"/>
      <c r="BW68" s="74"/>
      <c r="BX68" s="37"/>
      <c r="BY68" s="74"/>
      <c r="BZ68" s="37"/>
      <c r="CA68" s="74"/>
    </row>
    <row r="69" spans="2:79" ht="12">
      <c r="B69"/>
      <c r="C69" s="7">
        <f>-SUM(J24:J59,L24:L59)</f>
        <v>164</v>
      </c>
      <c r="D69" s="7">
        <f>-SUM(I24:I59,K24:K59)</f>
        <v>-120</v>
      </c>
      <c r="BB69" s="157">
        <f>COUNTIF(BB12:BE14,"&gt;0")</f>
        <v>0</v>
      </c>
      <c r="BC69" s="37">
        <f>COUNTIF(BF12:BI14,"&gt;0")</f>
        <v>2</v>
      </c>
      <c r="BD69" s="37">
        <f>COUNTIF(BJ12:BM14,"&gt;0")</f>
        <v>1</v>
      </c>
      <c r="BE69" s="37">
        <f>COUNTIF(BN12:BQ14,"&gt;0")</f>
        <v>3</v>
      </c>
      <c r="BF69" s="37">
        <f>COUNTIF(BR12:BU14,"&gt;0")</f>
        <v>3</v>
      </c>
      <c r="BG69" s="158">
        <f>COUNTIF(BV12:BY14,"&gt;0")</f>
        <v>2</v>
      </c>
      <c r="BH69" s="157">
        <f>COUNTIF(CB12:CE14,"&gt;0")</f>
        <v>2</v>
      </c>
      <c r="BI69" s="37">
        <f>COUNTIF(CF12:CI14,"&gt;0")</f>
        <v>2</v>
      </c>
      <c r="BJ69" s="37">
        <f>COUNTIF(CJ12:CM14,"&gt;0")</f>
        <v>1</v>
      </c>
      <c r="BK69" s="37">
        <f>COUNTIF(CN12:CQ14,"&gt;0")</f>
        <v>2</v>
      </c>
      <c r="BL69" s="158">
        <f>COUNTIF(CR12:CU14,"&gt;0")</f>
        <v>0</v>
      </c>
      <c r="BM69" s="74"/>
      <c r="BN69" s="37"/>
      <c r="BO69" s="74"/>
      <c r="BP69" s="37"/>
      <c r="BQ69" s="74"/>
      <c r="BR69" s="37"/>
      <c r="BS69" s="74"/>
      <c r="BT69" s="37"/>
      <c r="BU69" s="74"/>
      <c r="BV69" s="37"/>
      <c r="BW69" s="74"/>
      <c r="BX69" s="37"/>
      <c r="BY69" s="74"/>
      <c r="BZ69" s="37"/>
      <c r="CA69" s="74"/>
    </row>
    <row r="70" spans="2:79" ht="12">
      <c r="B70"/>
      <c r="C70" s="7">
        <f>C68+C69</f>
        <v>338</v>
      </c>
      <c r="D70" s="7">
        <f>D68+D69</f>
        <v>-287</v>
      </c>
      <c r="BB70" s="175">
        <f>COUNTIF(BB12:BE14,"&lt;0")</f>
        <v>4</v>
      </c>
      <c r="BC70" s="42">
        <f>COUNTIF(BF12:BI14,"&lt;0")</f>
        <v>1</v>
      </c>
      <c r="BD70" s="42">
        <f>COUNTIF(BJ12:BM14,"&lt;0")</f>
        <v>2</v>
      </c>
      <c r="BE70" s="42">
        <f>COUNTIF(BN12:BQ14,"&lt;0")</f>
        <v>0</v>
      </c>
      <c r="BF70" s="42">
        <f>COUNTIF(BR12:BU14,"&lt;0")</f>
        <v>3</v>
      </c>
      <c r="BG70" s="176">
        <f>COUNTIF(BV12:BY14,"&lt;0")</f>
        <v>1</v>
      </c>
      <c r="BH70" s="175">
        <f>COUNTIF(CB12:CE14,"&lt;0")</f>
        <v>1</v>
      </c>
      <c r="BI70" s="42">
        <f>COUNTIF(CF12:CI14,"&lt;0")</f>
        <v>2</v>
      </c>
      <c r="BJ70" s="42">
        <f>COUNTIF(CJ12:CM14,"&lt;0")</f>
        <v>2</v>
      </c>
      <c r="BK70" s="42">
        <f>COUNTIF(CN12:CQ14,"&lt;0")</f>
        <v>2</v>
      </c>
      <c r="BL70" s="176">
        <f>COUNTIF(CR12:CU14,"&lt;0")</f>
        <v>3</v>
      </c>
      <c r="BM70" s="74"/>
      <c r="BN70" s="37"/>
      <c r="BO70" s="74"/>
      <c r="BP70" s="37"/>
      <c r="BQ70" s="74"/>
      <c r="BR70" s="37"/>
      <c r="BS70" s="74"/>
      <c r="BT70" s="37"/>
      <c r="BU70" s="74"/>
      <c r="BV70" s="37"/>
      <c r="BW70" s="74"/>
      <c r="BX70" s="37"/>
      <c r="BY70" s="74"/>
      <c r="BZ70" s="37"/>
      <c r="CA70" s="74"/>
    </row>
    <row r="71" spans="2:79" ht="12">
      <c r="B71" s="7" t="s">
        <v>14</v>
      </c>
      <c r="C71" s="7">
        <f>SUM(E12:E14,G12:G14,I12:I14,K12:K14,M12:M14,O12:O14,Q12:Q14,S12:S14,U12:U14,W12:W14,Y12:Y14,AA12:AA14,AE12:AE14,AG12:AG14,AI12:AI14,AK12:AK14,AM12:AM14,AO12:AO14,AQ12:AQ14,AS12:AS14,AU12:AU14,AW12:AW14)</f>
        <v>200</v>
      </c>
      <c r="D71" s="7">
        <f>SUM(F12:F14,H12:H14,J12:J14,L12:L14,N12:N14,P12:P14,R12:R14,T12:T14,V12:V14,X12:X14,Z12:Z14,AB12:AB14,AF12:AF14,AH12:AH14,AJ12:AJ14,AL12:AL14,AN12:AN14,AP12:AP14,AR12:AR14,AT12:AT14,AV12:AV14,AX12:AX14)</f>
        <v>-178</v>
      </c>
      <c r="BB71" s="159">
        <f>COUNTIF(BB15:BE17,"&gt;0")</f>
        <v>1</v>
      </c>
      <c r="BC71" s="30">
        <f>COUNTIF(BF15:BI17,"&gt;0")</f>
        <v>1</v>
      </c>
      <c r="BD71" s="30">
        <f>COUNTIF(BJ15:BM17,"&gt;0")</f>
        <v>0</v>
      </c>
      <c r="BE71" s="30">
        <f>COUNTIF(BN15:BQ17,"&gt;0")</f>
        <v>1</v>
      </c>
      <c r="BF71" s="30">
        <f>COUNTIF(BR15:BU17,"&gt;0")</f>
        <v>3</v>
      </c>
      <c r="BG71" s="160">
        <f>COUNTIF(BV15:BY17,"&gt;0")</f>
        <v>2</v>
      </c>
      <c r="BH71" s="159">
        <f>COUNTIF(CB15:CE17,"&gt;0")</f>
        <v>2</v>
      </c>
      <c r="BI71" s="30">
        <f>COUNTIF(CF15:CI17,"&gt;0")</f>
        <v>2</v>
      </c>
      <c r="BJ71" s="30">
        <f>COUNTIF(CJ15:CM17,"&gt;0")</f>
        <v>2</v>
      </c>
      <c r="BK71" s="30">
        <f>COUNTIF(CN15:CQ17,"&gt;0")</f>
        <v>2</v>
      </c>
      <c r="BL71" s="160">
        <f>COUNTIF(CR15:CU17,"&gt;0")</f>
        <v>1</v>
      </c>
      <c r="BM71" s="74"/>
      <c r="BN71" s="37"/>
      <c r="BO71" s="74"/>
      <c r="BP71" s="37"/>
      <c r="BQ71" s="74"/>
      <c r="BR71" s="37"/>
      <c r="BS71" s="74"/>
      <c r="BT71" s="37"/>
      <c r="BU71" s="74"/>
      <c r="BV71" s="37"/>
      <c r="BW71" s="74"/>
      <c r="BX71" s="37"/>
      <c r="BY71" s="74"/>
      <c r="BZ71" s="37"/>
      <c r="CA71" s="74"/>
    </row>
    <row r="72" spans="2:79" ht="12">
      <c r="B72"/>
      <c r="C72" s="7">
        <f>-SUM(N24:N59,P24:P59)</f>
        <v>195</v>
      </c>
      <c r="D72" s="7">
        <f>-SUM(M24:M59,O24:O59)</f>
        <v>-133</v>
      </c>
      <c r="BB72" s="175">
        <f>COUNTIF(BB15:BE17,"&lt;0")</f>
        <v>1</v>
      </c>
      <c r="BC72" s="42">
        <f>COUNTIF(BF15:BI17,"&lt;0")</f>
        <v>2</v>
      </c>
      <c r="BD72" s="42">
        <f>COUNTIF(BJ15:BM17,"&lt;0")</f>
        <v>3</v>
      </c>
      <c r="BE72" s="42">
        <f>COUNTIF(BN15:BQ17,"&lt;0")</f>
        <v>3</v>
      </c>
      <c r="BF72" s="42">
        <f>COUNTIF(BR15:BU17,"&lt;0")</f>
        <v>1</v>
      </c>
      <c r="BG72" s="176">
        <f>COUNTIF(BV15:BY17,"&lt;0")</f>
        <v>1</v>
      </c>
      <c r="BH72" s="175">
        <f>COUNTIF(CB15:CE17,"&lt;0")</f>
        <v>1</v>
      </c>
      <c r="BI72" s="42">
        <f>COUNTIF(CF15:CI17,"&lt;0")</f>
        <v>1</v>
      </c>
      <c r="BJ72" s="42">
        <f>COUNTIF(CJ15:CM17,"&lt;0")</f>
        <v>2</v>
      </c>
      <c r="BK72" s="42">
        <f>COUNTIF(CN15:CQ17,"&lt;0")</f>
        <v>2</v>
      </c>
      <c r="BL72" s="176">
        <f>COUNTIF(CR15:CU17,"&lt;0")</f>
        <v>2</v>
      </c>
      <c r="BM72" s="74"/>
      <c r="BN72" s="37"/>
      <c r="BO72" s="74"/>
      <c r="BP72" s="37"/>
      <c r="BQ72" s="74"/>
      <c r="BR72" s="37"/>
      <c r="BS72" s="74"/>
      <c r="BT72" s="37"/>
      <c r="BU72" s="74"/>
      <c r="BV72" s="37"/>
      <c r="BW72" s="74"/>
      <c r="BX72" s="37"/>
      <c r="BY72" s="74"/>
      <c r="BZ72" s="37"/>
      <c r="CA72" s="74"/>
    </row>
    <row r="73" spans="2:79" ht="12">
      <c r="B73"/>
      <c r="C73" s="7">
        <f>C71+C72</f>
        <v>395</v>
      </c>
      <c r="D73" s="7">
        <f>D71+D72</f>
        <v>-311</v>
      </c>
      <c r="BB73" s="157">
        <f>COUNTIF(BB18:BE20,"&gt;0")</f>
        <v>0</v>
      </c>
      <c r="BC73" s="37">
        <f>COUNTIF(BF18:BI20,"&gt;0")</f>
        <v>1</v>
      </c>
      <c r="BD73" s="37">
        <f>COUNTIF(BJ18:BM20,"&gt;0")</f>
        <v>2</v>
      </c>
      <c r="BE73" s="37">
        <f>COUNTIF(BN18:BQ20,"&gt;0")</f>
        <v>0</v>
      </c>
      <c r="BF73" s="37">
        <f>COUNTIF(BR18:BU20,"&gt;0")</f>
        <v>2</v>
      </c>
      <c r="BG73" s="158">
        <f>COUNTIF(BV18:BY20,"&gt;0")</f>
        <v>2</v>
      </c>
      <c r="BH73" s="157">
        <f>COUNTIF(CB18:CE20,"&gt;0")</f>
        <v>1</v>
      </c>
      <c r="BI73" s="37">
        <f>COUNTIF(CF18:CI20,"&gt;0")</f>
        <v>1</v>
      </c>
      <c r="BJ73" s="37">
        <f>COUNTIF(CJ18:CM20,"&gt;0")</f>
        <v>1</v>
      </c>
      <c r="BK73" s="37">
        <f>COUNTIF(CN18:CQ20,"&gt;0")</f>
        <v>2</v>
      </c>
      <c r="BL73" s="158">
        <f>COUNTIF(CR18:CU20,"&gt;0")</f>
        <v>1</v>
      </c>
      <c r="BM73" s="74"/>
      <c r="BN73" s="37"/>
      <c r="BO73" s="74"/>
      <c r="BP73" s="37"/>
      <c r="BQ73" s="74"/>
      <c r="BR73" s="37"/>
      <c r="BS73" s="74"/>
      <c r="BT73" s="37"/>
      <c r="BU73" s="74"/>
      <c r="BV73" s="37"/>
      <c r="BW73" s="74"/>
      <c r="BX73" s="37"/>
      <c r="BY73" s="74"/>
      <c r="BZ73" s="37"/>
      <c r="CA73" s="74"/>
    </row>
    <row r="74" spans="2:79" ht="12">
      <c r="B74" s="7" t="s">
        <v>32</v>
      </c>
      <c r="C74" s="7">
        <f>SUM(E15:E17,G15:G17,I15:I17,K15:K17,M15:M17,O15:O17,Q15:Q17,S15:S17,U15:U17,W15:W17,Y15:Y17,AA15:AA17,AE15:AE17,AG15:AG17,AI15:AI17,AK15:AK17,AM15:AM17,AO15:AO17,AQ15:AQ17,AS15:AS17,AU15:AU17,AW15:AW17)</f>
        <v>132</v>
      </c>
      <c r="D74" s="7">
        <f>SUM(F15:F17,H15:H17,J15:J17,L15:L17,N15:N17,P15:P17,R15:R17,T15:T17,V15:V17,X15:X17,Z15:Z17,AB15:AB17,AF15:AF17,AH15:AH17,AJ15:AJ17,AL15:AL17,AN15:AN17,AP15:AP17,AR15:AR17,AT15:AT17,AV15:AV17,AX15:AX17)</f>
        <v>-147</v>
      </c>
      <c r="BB74" s="161">
        <f>COUNTIF(BB18:BE20,"&lt;0")</f>
        <v>2</v>
      </c>
      <c r="BC74" s="58">
        <f>COUNTIF(BF18:BI20,"&lt;0")</f>
        <v>3</v>
      </c>
      <c r="BD74" s="58">
        <f>COUNTIF(BJ18:BM20,"&lt;0")</f>
        <v>2</v>
      </c>
      <c r="BE74" s="58">
        <f>COUNTIF(BN18:BQ20,"&lt;0")</f>
        <v>3</v>
      </c>
      <c r="BF74" s="58">
        <f>COUNTIF(BR18:BU20,"&lt;0")</f>
        <v>1</v>
      </c>
      <c r="BG74" s="162">
        <f>COUNTIF(BV18:BY20,"&lt;0")</f>
        <v>1</v>
      </c>
      <c r="BH74" s="161">
        <f>COUNTIF(CB18:CE20,"&lt;0")</f>
        <v>2</v>
      </c>
      <c r="BI74" s="58">
        <f>COUNTIF(CF18:CI20,"&lt;0")</f>
        <v>2</v>
      </c>
      <c r="BJ74" s="58">
        <f>COUNTIF(CJ18:CM20,"&lt;0")</f>
        <v>2</v>
      </c>
      <c r="BK74" s="58">
        <f>COUNTIF(CN18:CQ20,"&lt;0")</f>
        <v>2</v>
      </c>
      <c r="BL74" s="162">
        <f>COUNTIF(CR18:CU20,"&lt;0")</f>
        <v>3</v>
      </c>
      <c r="BM74" s="74"/>
      <c r="BN74" s="37"/>
      <c r="BO74" s="74"/>
      <c r="BP74" s="37"/>
      <c r="BQ74" s="74"/>
      <c r="BR74" s="37"/>
      <c r="BS74" s="74"/>
      <c r="BT74" s="37"/>
      <c r="BU74" s="74"/>
      <c r="BV74" s="37"/>
      <c r="BW74" s="74"/>
      <c r="BX74" s="37"/>
      <c r="BY74" s="74"/>
      <c r="BZ74" s="37"/>
      <c r="CA74" s="74"/>
    </row>
    <row r="75" spans="1:80" ht="12">
      <c r="A75"/>
      <c r="B75"/>
      <c r="C75" s="7">
        <f>-SUM(R24:R59,T24:T59)</f>
        <v>175</v>
      </c>
      <c r="D75" s="7">
        <f>-SUM(Q24:Q59,S24:S59)</f>
        <v>-174</v>
      </c>
      <c r="E75" s="8"/>
      <c r="F75"/>
      <c r="G75"/>
      <c r="BB75" s="153">
        <f>COUNTIF(BB24:BE26,"&gt;0")</f>
        <v>1</v>
      </c>
      <c r="BC75" s="154">
        <f>COUNTIF(BF24:BI26,"&gt;0")</f>
        <v>1</v>
      </c>
      <c r="BD75" s="154">
        <f>COUNTIF(BJ24:BM26,"&gt;0")</f>
        <v>2</v>
      </c>
      <c r="BE75" s="154">
        <f>COUNTIF(BN24:BQ26,"&gt;0")</f>
        <v>1</v>
      </c>
      <c r="BF75" s="156">
        <f>COUNTIF(BR24:BU26,"&gt;0")</f>
        <v>1</v>
      </c>
      <c r="BG75" s="153">
        <f>COUNTIF(BX24:CA26,"&gt;0")</f>
        <v>1</v>
      </c>
      <c r="BH75" s="154">
        <f>COUNTIF(CB24:CE26,"&gt;0")</f>
        <v>0</v>
      </c>
      <c r="BI75" s="154">
        <f>COUNTIF(CF24:CI26,"&gt;0")</f>
        <v>1</v>
      </c>
      <c r="BJ75" s="154">
        <f>COUNTIF(CJ24:CM26,"&gt;0")</f>
        <v>3</v>
      </c>
      <c r="BK75" s="156">
        <f>COUNTIF(CN24:CQ26,"&gt;0")</f>
        <v>0</v>
      </c>
      <c r="BL75" s="177"/>
      <c r="BM75" s="37"/>
      <c r="BN75" s="74"/>
      <c r="BO75" s="74"/>
      <c r="BP75" s="74"/>
      <c r="BQ75" s="37"/>
      <c r="BR75" s="74"/>
      <c r="BS75" s="74"/>
      <c r="BT75" s="74"/>
      <c r="BU75" s="37"/>
      <c r="BV75" s="74"/>
      <c r="BW75" s="74"/>
      <c r="BX75" s="74"/>
      <c r="BY75" s="37"/>
      <c r="BZ75" s="74"/>
      <c r="CA75" s="37"/>
      <c r="CB75" s="37"/>
    </row>
    <row r="76" spans="2:80" ht="12">
      <c r="B76"/>
      <c r="C76" s="7">
        <f>C74+C75</f>
        <v>307</v>
      </c>
      <c r="D76" s="7">
        <f>D74+D75</f>
        <v>-321</v>
      </c>
      <c r="BB76" s="175">
        <f>COUNTIF(BB24:BE26,"&lt;0")</f>
        <v>2</v>
      </c>
      <c r="BC76" s="42">
        <f>COUNTIF(BF24:BI26,"&lt;0")</f>
        <v>3</v>
      </c>
      <c r="BD76" s="42">
        <f>COUNTIF(BJ24:BM26,"&lt;0")</f>
        <v>2</v>
      </c>
      <c r="BE76" s="42">
        <f>COUNTIF(BN24:BQ26,"&lt;0")</f>
        <v>2</v>
      </c>
      <c r="BF76" s="176">
        <f>COUNTIF(BR24:BU26,"&lt;0")</f>
        <v>3</v>
      </c>
      <c r="BG76" s="175">
        <f>COUNTIF(BX24:CA26,"&lt;0")</f>
        <v>2</v>
      </c>
      <c r="BH76" s="42">
        <f>COUNTIF(CB24:CE26,"&lt;0")</f>
        <v>3</v>
      </c>
      <c r="BI76" s="42">
        <f>COUNTIF(CF24:CI26,"&lt;0")</f>
        <v>2</v>
      </c>
      <c r="BJ76" s="42">
        <f>COUNTIF(CJ24:CM26,"&lt;0")</f>
        <v>3</v>
      </c>
      <c r="BK76" s="176">
        <f>COUNTIF(CN24:CQ26,"&lt;0")</f>
        <v>3</v>
      </c>
      <c r="BL76" s="74"/>
      <c r="BM76" s="37"/>
      <c r="BN76" s="74"/>
      <c r="BO76" s="74"/>
      <c r="BP76" s="74"/>
      <c r="BQ76" s="37"/>
      <c r="BR76" s="74"/>
      <c r="BS76" s="74"/>
      <c r="BT76" s="74"/>
      <c r="BU76" s="37"/>
      <c r="BV76" s="74"/>
      <c r="BW76" s="74"/>
      <c r="BX76" s="74"/>
      <c r="BY76" s="37"/>
      <c r="BZ76" s="74"/>
      <c r="CA76" s="37"/>
      <c r="CB76" s="37"/>
    </row>
    <row r="77" spans="2:80" ht="12">
      <c r="B77" s="7" t="s">
        <v>52</v>
      </c>
      <c r="C77" s="7">
        <f>SUM(E18:E20,G18:G20,I18:I20,K18:K20,M18:M20,O18:O20,Q18:Q20,S18:S20,U18:U20,W18:W20,Y18:Y20,AA18:AA20,AE18:AE20,AG18:AG20,AI18:AI20,AK18:AK20,AM18:AM20,AO18:AO20,AQ18:AQ20,AS18:AS20,AU18:AU20,AW18:AW20)</f>
        <v>164</v>
      </c>
      <c r="D77" s="7">
        <f>SUM(F18:F20,H18:H20,J18:J20,L18:L20,N18:N20,P18:P20,R18:R20,T18:T20,V18:V20,X18:X20,Z18:Z20,AB18:AB20,AF18:AF20,AH18:AH20,AJ18:AJ20,AL18:AL20,AN18:AN20,AP18:AP20,AR18:AR20,AT18:AT20,AV18:AV20,AX18:AX20)</f>
        <v>-161</v>
      </c>
      <c r="BB77" s="157">
        <f>COUNTIF(BB27:BE29,"&gt;0")</f>
        <v>1</v>
      </c>
      <c r="BC77" s="37">
        <f>COUNTIF(BF27:BI29,"&gt;0")</f>
        <v>4</v>
      </c>
      <c r="BD77" s="37">
        <f>COUNTIF(BJ27:BM29,"&gt;0")</f>
        <v>0</v>
      </c>
      <c r="BE77" s="37">
        <f>COUNTIF(BN27:BQ29,"&gt;0")</f>
        <v>1</v>
      </c>
      <c r="BF77" s="158">
        <f>COUNTIF(BR27:BU29,"&gt;0")</f>
        <v>1</v>
      </c>
      <c r="BG77" s="157">
        <f>COUNTIF(BX27:CA29,"&gt;0")</f>
        <v>1</v>
      </c>
      <c r="BH77" s="37">
        <f>COUNTIF(CB27:CE29,"&gt;0")</f>
        <v>0</v>
      </c>
      <c r="BI77" s="37">
        <f>COUNTIF(CF27:CI29,"&gt;0")</f>
        <v>0</v>
      </c>
      <c r="BJ77" s="37">
        <f>COUNTIF(CJ27:CM29,"&gt;0")</f>
        <v>2</v>
      </c>
      <c r="BK77" s="158">
        <f>COUNTIF(CN27:CQ29,"&gt;0")</f>
        <v>3</v>
      </c>
      <c r="BL77" s="74"/>
      <c r="BM77" s="37"/>
      <c r="BN77" s="74"/>
      <c r="BO77" s="74"/>
      <c r="BP77" s="74"/>
      <c r="BQ77" s="37"/>
      <c r="BR77" s="74"/>
      <c r="BS77" s="74"/>
      <c r="BT77" s="74"/>
      <c r="BU77" s="37"/>
      <c r="BV77" s="74"/>
      <c r="BW77" s="74"/>
      <c r="BX77" s="74"/>
      <c r="BY77" s="37"/>
      <c r="BZ77" s="74"/>
      <c r="CA77" s="37"/>
      <c r="CB77" s="37"/>
    </row>
    <row r="78" spans="2:80" ht="12">
      <c r="B78"/>
      <c r="C78" s="7">
        <f>-SUM(V24:V59,X24:X59)</f>
        <v>166</v>
      </c>
      <c r="D78" s="7">
        <f>-SUM(U24:U59,W24:W59)</f>
        <v>-163</v>
      </c>
      <c r="BB78" s="175">
        <f>COUNTIF(BB27:BE29,"&lt;0")</f>
        <v>2</v>
      </c>
      <c r="BC78" s="42">
        <f>COUNTIF(BF27:BI29,"&lt;0")</f>
        <v>0</v>
      </c>
      <c r="BD78" s="42">
        <f>COUNTIF(BJ27:BM29,"&lt;0")</f>
        <v>3</v>
      </c>
      <c r="BE78" s="42">
        <f>COUNTIF(BN27:BQ29,"&lt;0")</f>
        <v>2</v>
      </c>
      <c r="BF78" s="176">
        <f>COUNTIF(BR27:BU29,"&lt;0")</f>
        <v>3</v>
      </c>
      <c r="BG78" s="175">
        <f>COUNTIF(BX27:CA29,"&lt;0")</f>
        <v>3</v>
      </c>
      <c r="BH78" s="42">
        <f>COUNTIF(CB27:CE29,"&lt;0")</f>
        <v>2</v>
      </c>
      <c r="BI78" s="42">
        <f>COUNTIF(CF27:CI29,"&lt;0")</f>
        <v>3</v>
      </c>
      <c r="BJ78" s="42">
        <f>COUNTIF(CJ27:CM29,"&lt;0")</f>
        <v>1</v>
      </c>
      <c r="BK78" s="176">
        <f>COUNTIF(CN27:CQ29,"&lt;0")</f>
        <v>1</v>
      </c>
      <c r="BL78" s="74"/>
      <c r="BM78" s="37"/>
      <c r="BN78" s="74"/>
      <c r="BO78" s="74"/>
      <c r="BP78" s="74"/>
      <c r="BQ78" s="37"/>
      <c r="BR78" s="74"/>
      <c r="BS78" s="74"/>
      <c r="BT78" s="74"/>
      <c r="BU78" s="37"/>
      <c r="BV78" s="74"/>
      <c r="BW78" s="74"/>
      <c r="BX78" s="74"/>
      <c r="BY78" s="37"/>
      <c r="BZ78" s="74"/>
      <c r="CA78" s="37"/>
      <c r="CB78" s="37"/>
    </row>
    <row r="79" spans="2:80" ht="12">
      <c r="B79"/>
      <c r="C79" s="7">
        <f>C77+C78</f>
        <v>330</v>
      </c>
      <c r="D79" s="7">
        <f>D77+D78</f>
        <v>-324</v>
      </c>
      <c r="BB79" s="159">
        <f>COUNTIF(BB30:BE32,"&gt;0")</f>
        <v>2</v>
      </c>
      <c r="BC79" s="30">
        <f>COUNTIF(BF30:BI32,"&gt;0")</f>
        <v>0</v>
      </c>
      <c r="BD79" s="30">
        <f>COUNTIF(BJ30:BM32,"&gt;0")</f>
        <v>0</v>
      </c>
      <c r="BE79" s="30">
        <f>COUNTIF(BN30:BQ32,"&gt;0")</f>
        <v>2</v>
      </c>
      <c r="BF79" s="160">
        <f>COUNTIF(BR30:BU32,"&gt;0")</f>
        <v>2</v>
      </c>
      <c r="BG79" s="159">
        <f>COUNTIF(BX30:CA32,"&gt;0")</f>
        <v>1</v>
      </c>
      <c r="BH79" s="30">
        <f>COUNTIF(CB30:CE32,"&gt;0")</f>
        <v>2</v>
      </c>
      <c r="BI79" s="30">
        <f>COUNTIF(CF30:CI32,"&gt;0")</f>
        <v>1</v>
      </c>
      <c r="BJ79" s="30">
        <f>COUNTIF(CJ30:CM32,"&gt;0")</f>
        <v>3</v>
      </c>
      <c r="BK79" s="160">
        <f>COUNTIF(CN30:CQ32,"&gt;0")</f>
        <v>0</v>
      </c>
      <c r="BL79" s="74"/>
      <c r="BM79" s="37"/>
      <c r="BN79" s="74"/>
      <c r="BO79" s="74"/>
      <c r="BP79" s="74"/>
      <c r="BQ79" s="37"/>
      <c r="BR79" s="74"/>
      <c r="BS79" s="74"/>
      <c r="BT79" s="74"/>
      <c r="BU79" s="37"/>
      <c r="BV79" s="74"/>
      <c r="BW79" s="74"/>
      <c r="BX79" s="74"/>
      <c r="BY79" s="37"/>
      <c r="BZ79" s="74"/>
      <c r="CA79" s="37"/>
      <c r="CB79" s="37"/>
    </row>
    <row r="80" spans="2:80" ht="12">
      <c r="B80" s="7" t="s">
        <v>136</v>
      </c>
      <c r="C80" s="7">
        <f>SUM(E24:E26,G24:G26,I24:I26,K24:K26,M24:M26,O24:O26,Q24:Q26,S24:S26,U24:U26,W24:W26,AA24:AA26,AC24:AC26,AE24:AE26,AG24:AG26,AI24:AI26,AK24:AK26,AM24:AM26,AO24:AO26,AQ24:AQ26,AS24:AS26)</f>
        <v>147</v>
      </c>
      <c r="D80" s="7">
        <f>SUM(F24:F26,H24:H26,J24:J26,L24:L26,N24:N26,P24:P26,R24:R26,T24:T26,V24:V26,X24:X26,AB24:AB26,AD24:AD26,AF24:AF26,AH24:AH26,AJ24:AJ26,AL24:AL26,AN24:AN26,AP24:AP26,AR24:AR26,AT24:AT26)</f>
        <v>-180</v>
      </c>
      <c r="BB80" s="175">
        <f>COUNTIF(BB30:BE32,"&lt;0")</f>
        <v>1</v>
      </c>
      <c r="BC80" s="42">
        <f>COUNTIF(BF30:BI32,"&lt;0")</f>
        <v>4</v>
      </c>
      <c r="BD80" s="42">
        <f>COUNTIF(BJ30:BM32,"&lt;0")</f>
        <v>2</v>
      </c>
      <c r="BE80" s="42">
        <f>COUNTIF(BN30:BQ32,"&lt;0")</f>
        <v>2</v>
      </c>
      <c r="BF80" s="176">
        <f>COUNTIF(BR30:BU32,"&lt;0")</f>
        <v>1</v>
      </c>
      <c r="BG80" s="175">
        <f>COUNTIF(BX30:CA32,"&lt;0")</f>
        <v>2</v>
      </c>
      <c r="BH80" s="42">
        <f>COUNTIF(CB30:CE32,"&lt;0")</f>
        <v>1</v>
      </c>
      <c r="BI80" s="42">
        <f>COUNTIF(CF30:CI32,"&lt;0")</f>
        <v>2</v>
      </c>
      <c r="BJ80" s="42">
        <f>COUNTIF(CJ30:CM32,"&lt;0")</f>
        <v>0</v>
      </c>
      <c r="BK80" s="176">
        <f>COUNTIF(CN30:CQ32,"&lt;0")</f>
        <v>4</v>
      </c>
      <c r="BL80" s="74"/>
      <c r="BM80" s="37"/>
      <c r="BN80" s="74"/>
      <c r="BO80" s="74"/>
      <c r="BP80" s="74"/>
      <c r="BQ80" s="37"/>
      <c r="BR80" s="74"/>
      <c r="BS80" s="74"/>
      <c r="BT80" s="74"/>
      <c r="BU80" s="37"/>
      <c r="BV80" s="74"/>
      <c r="BW80" s="74"/>
      <c r="BX80" s="74"/>
      <c r="BY80" s="37"/>
      <c r="BZ80" s="74"/>
      <c r="CA80" s="37"/>
      <c r="CB80" s="37"/>
    </row>
    <row r="81" spans="2:80" ht="12">
      <c r="B81"/>
      <c r="C81" s="7">
        <f>-SUM(F5:F20,H5:H20,AB45:AB59,AD45:AD59)</f>
        <v>166</v>
      </c>
      <c r="D81" s="7">
        <f>-SUM(E5:E20,G5:G20,AA45:AA59,AC45:AC59)</f>
        <v>-78</v>
      </c>
      <c r="BB81" s="159">
        <f>COUNTIF(BB33:BE35,"&gt;0")</f>
        <v>3</v>
      </c>
      <c r="BC81" s="30">
        <f>COUNTIF(BF33:BI35,"&gt;0")</f>
        <v>1</v>
      </c>
      <c r="BD81" s="30">
        <f>COUNTIF(BJ33:BM35,"&gt;0")</f>
        <v>2</v>
      </c>
      <c r="BE81" s="30">
        <f>COUNTIF(BN33:BQ35,"&gt;0")</f>
        <v>1</v>
      </c>
      <c r="BF81" s="160">
        <f>COUNTIF(BR33:BU35,"&gt;0")</f>
        <v>1</v>
      </c>
      <c r="BG81" s="159">
        <f>COUNTIF(BX33:CA35,"&gt;0")</f>
        <v>1</v>
      </c>
      <c r="BH81" s="30">
        <f>COUNTIF(CB33:CE35,"&gt;0")</f>
        <v>2</v>
      </c>
      <c r="BI81" s="30">
        <f>COUNTIF(CF33:CI35,"&gt;0")</f>
        <v>2</v>
      </c>
      <c r="BJ81" s="30">
        <f>COUNTIF(CJ33:CM35,"&gt;0")</f>
        <v>3</v>
      </c>
      <c r="BK81" s="160">
        <f>COUNTIF(CN33:CQ35,"&gt;0")</f>
        <v>2</v>
      </c>
      <c r="BL81" s="74"/>
      <c r="BM81" s="37"/>
      <c r="BN81" s="74"/>
      <c r="BO81" s="74"/>
      <c r="BP81" s="74"/>
      <c r="BQ81" s="37"/>
      <c r="BR81" s="74"/>
      <c r="BS81" s="74"/>
      <c r="BT81" s="74"/>
      <c r="BU81" s="37"/>
      <c r="BV81" s="74"/>
      <c r="BW81" s="74"/>
      <c r="BX81" s="74"/>
      <c r="BY81" s="37"/>
      <c r="BZ81" s="74"/>
      <c r="CA81" s="37"/>
      <c r="CB81" s="37"/>
    </row>
    <row r="82" spans="2:80" ht="12">
      <c r="B82"/>
      <c r="C82" s="7">
        <f>C80+C81</f>
        <v>313</v>
      </c>
      <c r="D82" s="7">
        <f>D80+D81</f>
        <v>-258</v>
      </c>
      <c r="BB82" s="175">
        <f>COUNTIF(BB33:BE35,"&lt;0")</f>
        <v>1</v>
      </c>
      <c r="BC82" s="42">
        <f>COUNTIF(BF33:BI35,"&lt;0")</f>
        <v>2</v>
      </c>
      <c r="BD82" s="42">
        <f>COUNTIF(BJ33:BM35,"&lt;0")</f>
        <v>2</v>
      </c>
      <c r="BE82" s="42">
        <f>COUNTIF(BN33:BQ35,"&lt;0")</f>
        <v>3</v>
      </c>
      <c r="BF82" s="176">
        <f>COUNTIF(BR33:BU35,"&lt;0")</f>
        <v>2</v>
      </c>
      <c r="BG82" s="175">
        <f>COUNTIF(BX33:CA35,"&lt;0")</f>
        <v>3</v>
      </c>
      <c r="BH82" s="42">
        <f>COUNTIF(CB33:CE35,"&lt;0")</f>
        <v>1</v>
      </c>
      <c r="BI82" s="42">
        <f>COUNTIF(CF33:CI35,"&lt;0")</f>
        <v>1</v>
      </c>
      <c r="BJ82" s="42">
        <f>COUNTIF(CJ33:CM35,"&lt;0")</f>
        <v>0</v>
      </c>
      <c r="BK82" s="176">
        <f>COUNTIF(CN33:CQ35,"&lt;0")</f>
        <v>4</v>
      </c>
      <c r="BL82" s="74"/>
      <c r="BM82" s="37"/>
      <c r="BN82" s="74"/>
      <c r="BO82" s="74"/>
      <c r="BP82" s="74"/>
      <c r="BQ82" s="37"/>
      <c r="BR82" s="74"/>
      <c r="BS82" s="74"/>
      <c r="BT82" s="74"/>
      <c r="BU82" s="37"/>
      <c r="BV82" s="74"/>
      <c r="BW82" s="74"/>
      <c r="BX82" s="74"/>
      <c r="BY82" s="37"/>
      <c r="BZ82" s="74"/>
      <c r="CA82" s="37"/>
      <c r="CB82" s="37"/>
    </row>
    <row r="83" spans="2:80" ht="12">
      <c r="B83" s="7" t="s">
        <v>44</v>
      </c>
      <c r="C83" s="7">
        <f>SUM(E27:E29,G27:G29,I27:I29,K27:K29,M27:M29,O27:O29,Q27:Q29,S27:S29,U27:U29,W27:W29,AA27:AA29,AC27:AC29,AE27:AE29,AG27:AG29,AI27:AI29,AK27:AK29,AM27:AM29,AO27:AO29,AQ27:AQ29,AS27:AS29)</f>
        <v>94</v>
      </c>
      <c r="D83" s="7">
        <f>SUM(F27:F29,H27:H29,J27:J29,L27:L29,N27:N29,P27:P29,R27:R29,T27:T29,V27:V29,X27:X29,AB27:AB29,AD27:AD29,AF27:AF29,AH27:AH29,AJ27:AJ29,AL27:AL29,AN27:AN29,AP27:AP29,AR27:AR29,AT27:AT29)</f>
        <v>-135</v>
      </c>
      <c r="BB83" s="157">
        <f>COUNTIF(BB36:BE38,"&gt;0")</f>
        <v>0</v>
      </c>
      <c r="BC83" s="37">
        <f>COUNTIF(BF36:BI38,"&gt;0")</f>
        <v>1</v>
      </c>
      <c r="BD83" s="37">
        <f>COUNTIF(BJ36:BM38,"&gt;0")</f>
        <v>0</v>
      </c>
      <c r="BE83" s="37">
        <f>COUNTIF(BN36:BQ38,"&gt;0")</f>
        <v>1</v>
      </c>
      <c r="BF83" s="158">
        <f>COUNTIF(BR36:BU38,"&gt;0")</f>
        <v>0</v>
      </c>
      <c r="BG83" s="157">
        <f>COUNTIF(BX36:CA38,"&gt;0")</f>
        <v>0</v>
      </c>
      <c r="BH83" s="37">
        <f>COUNTIF(CB36:CE38,"&gt;0")</f>
        <v>1</v>
      </c>
      <c r="BI83" s="37">
        <f>COUNTIF(CF36:CI38,"&gt;0")</f>
        <v>1</v>
      </c>
      <c r="BJ83" s="37">
        <f>COUNTIF(CJ36:CM38,"&gt;0")</f>
        <v>1</v>
      </c>
      <c r="BK83" s="158">
        <f>COUNTIF(CN36:CQ38,"&gt;0")</f>
        <v>2</v>
      </c>
      <c r="BL83" s="74"/>
      <c r="BM83" s="37"/>
      <c r="BN83" s="74"/>
      <c r="BO83" s="74"/>
      <c r="BP83" s="74"/>
      <c r="BQ83" s="37"/>
      <c r="BR83" s="74"/>
      <c r="BS83" s="74"/>
      <c r="BT83" s="74"/>
      <c r="BU83" s="37"/>
      <c r="BV83" s="74"/>
      <c r="BW83" s="74"/>
      <c r="BX83" s="74"/>
      <c r="BY83" s="37"/>
      <c r="BZ83" s="74"/>
      <c r="CA83" s="37"/>
      <c r="CB83" s="37"/>
    </row>
    <row r="84" spans="2:83" ht="12">
      <c r="B84"/>
      <c r="C84" s="7">
        <f>-SUM(J5:J20,L5:L20,AF45:AF59,AH45:AH59)</f>
        <v>122</v>
      </c>
      <c r="D84" s="7">
        <f>-SUM(I5:I20,K5:K20,AE45:AE59,AG45:AG59)</f>
        <v>-168</v>
      </c>
      <c r="BB84" s="161">
        <f>COUNTIF(BB36:BE38,"&lt;0")</f>
        <v>4</v>
      </c>
      <c r="BC84" s="58">
        <f>COUNTIF(BF36:BI38,"&lt;0")</f>
        <v>1</v>
      </c>
      <c r="BD84" s="58">
        <f>COUNTIF(BJ36:BM38,"&lt;0")</f>
        <v>3</v>
      </c>
      <c r="BE84" s="58">
        <f>COUNTIF(BN36:BQ38,"&lt;0")</f>
        <v>3</v>
      </c>
      <c r="BF84" s="162">
        <f>COUNTIF(BR36:BU38,"&lt;0")</f>
        <v>3</v>
      </c>
      <c r="BG84" s="161">
        <f>COUNTIF(BX36:CA38,"&lt;0")</f>
        <v>3</v>
      </c>
      <c r="BH84" s="58">
        <f>COUNTIF(CB36:CE38,"&lt;0")</f>
        <v>3</v>
      </c>
      <c r="BI84" s="58">
        <f>COUNTIF(CF36:CI38,"&lt;0")</f>
        <v>2</v>
      </c>
      <c r="BJ84" s="58">
        <f>COUNTIF(CJ36:CM38,"&lt;0")</f>
        <v>2</v>
      </c>
      <c r="BK84" s="162">
        <f>COUNTIF(CN36:CQ38,"&lt;0")</f>
        <v>1</v>
      </c>
      <c r="BL84" s="74"/>
      <c r="BM84" s="37"/>
      <c r="BN84" s="74"/>
      <c r="BO84" s="74"/>
      <c r="BP84" s="74"/>
      <c r="BQ84" s="37"/>
      <c r="BR84" s="74"/>
      <c r="BS84" s="74"/>
      <c r="BT84" s="74"/>
      <c r="BU84" s="37"/>
      <c r="BV84" s="74"/>
      <c r="BW84" s="74"/>
      <c r="BX84" s="74"/>
      <c r="BY84" s="37"/>
      <c r="BZ84" s="74"/>
      <c r="CA84" s="37"/>
      <c r="CB84" s="37"/>
      <c r="CC84" s="74"/>
      <c r="CD84" s="37"/>
      <c r="CE84" s="74"/>
    </row>
    <row r="85" spans="2:83" ht="12">
      <c r="B85"/>
      <c r="C85" s="7">
        <f>C83+C84</f>
        <v>216</v>
      </c>
      <c r="D85" s="7">
        <f>D83+D84</f>
        <v>-303</v>
      </c>
      <c r="BB85" s="157">
        <f>COUNTIF(BB39:BE41,"&gt;0")</f>
        <v>1</v>
      </c>
      <c r="BC85" s="37">
        <f>COUNTIF(BF39:BI41,"&gt;0")</f>
        <v>1</v>
      </c>
      <c r="BD85" s="37">
        <f>COUNTIF(BJ39:BM41,"&gt;0")</f>
        <v>1</v>
      </c>
      <c r="BE85" s="37">
        <f>COUNTIF(BN39:BQ41,"&gt;0")</f>
        <v>3</v>
      </c>
      <c r="BF85" s="158">
        <f>COUNTIF(BR39:BU41,"&gt;0")</f>
        <v>3</v>
      </c>
      <c r="BG85" s="157">
        <f>COUNTIF(BX39:CA41,"&gt;0")</f>
        <v>3</v>
      </c>
      <c r="BH85" s="37">
        <f>COUNTIF(CB39:CE41,"&gt;0")</f>
        <v>1</v>
      </c>
      <c r="BI85" s="37">
        <f>COUNTIF(CF39:CI41,"&gt;0")</f>
        <v>1</v>
      </c>
      <c r="BJ85" s="37">
        <f>COUNTIF(CJ39:CM41,"&gt;0")</f>
        <v>3</v>
      </c>
      <c r="BK85" s="158">
        <f>COUNTIF(CN39:CQ41,"&gt;0")</f>
        <v>0</v>
      </c>
      <c r="BM85" s="37"/>
      <c r="BN85" s="74"/>
      <c r="BO85" s="74"/>
      <c r="BP85" s="74"/>
      <c r="BQ85" s="37"/>
      <c r="BR85" s="74"/>
      <c r="BS85" s="74"/>
      <c r="BT85" s="74"/>
      <c r="BU85" s="37"/>
      <c r="BV85" s="74"/>
      <c r="BW85" s="74"/>
      <c r="BX85" s="74"/>
      <c r="BY85" s="37"/>
      <c r="BZ85" s="74"/>
      <c r="CA85" s="37"/>
      <c r="CB85" s="74"/>
      <c r="CC85" s="37"/>
      <c r="CD85" s="74"/>
      <c r="CE85" s="74"/>
    </row>
    <row r="86" spans="2:83" ht="12">
      <c r="B86" s="7" t="s">
        <v>45</v>
      </c>
      <c r="C86" s="7">
        <f>SUM(E30:E32,G30:G32,I30:I32,K30:K32,M30:M32,O30:O32,Q30:Q32,S30:S32,U30:U32,W30:W32,AA30:AA32,AC30:AC32,AE30:AE32,AG30:AG32,AI30:AI32,AK30:AK32,AM30:AM32,AO30:AO32,AQ30:AQ32,AS30:AS32)</f>
        <v>158</v>
      </c>
      <c r="D86" s="7">
        <f>SUM(F30:F32,H30:H32,J30:J32,L30:L32,N30:N32,P30:P32,R30:R32,T30:T32,V30:V32,X30:X32,AB30:AB32,AD30:AD32,AF30:AF32,AH30:AH32,AJ30:AJ32,AL30:AL32,AN30:AN32,AP30:AP32,AR30:AR32,AT30:AT32)</f>
        <v>-179</v>
      </c>
      <c r="BB86" s="161">
        <f>COUNTIF(BB39:BE41,"&lt;0")</f>
        <v>3</v>
      </c>
      <c r="BC86" s="58">
        <f>COUNTIF(BF39:BI41,"&lt;0")</f>
        <v>1</v>
      </c>
      <c r="BD86" s="58">
        <f>COUNTIF(BJ39:BM41,"&lt;0")</f>
        <v>2</v>
      </c>
      <c r="BE86" s="58">
        <f>COUNTIF(BN39:BQ41,"&lt;0")</f>
        <v>0</v>
      </c>
      <c r="BF86" s="162">
        <f>COUNTIF(BR39:BU41,"&lt;0")</f>
        <v>0</v>
      </c>
      <c r="BG86" s="161">
        <f>COUNTIF(BX39:CA41,"&lt;0")</f>
        <v>1</v>
      </c>
      <c r="BH86" s="58">
        <f>COUNTIF(CB39:CE41,"&lt;0")</f>
        <v>3</v>
      </c>
      <c r="BI86" s="58">
        <f>COUNTIF(CF39:CI41,"&lt;0")</f>
        <v>3</v>
      </c>
      <c r="BJ86" s="58">
        <f>COUNTIF(CJ39:CM41,"&lt;0")</f>
        <v>0</v>
      </c>
      <c r="BK86" s="162">
        <f>COUNTIF(CN39:CQ41,"&lt;0")</f>
        <v>3</v>
      </c>
      <c r="BM86" s="37"/>
      <c r="BN86" s="74"/>
      <c r="BO86" s="74"/>
      <c r="BP86" s="74"/>
      <c r="BQ86" s="37"/>
      <c r="BR86" s="74"/>
      <c r="BS86" s="74"/>
      <c r="BT86" s="74"/>
      <c r="BU86" s="37"/>
      <c r="BV86" s="74"/>
      <c r="BW86" s="74"/>
      <c r="BX86" s="74"/>
      <c r="BY86" s="37"/>
      <c r="BZ86" s="74"/>
      <c r="CA86" s="37"/>
      <c r="CB86" s="74"/>
      <c r="CC86" s="37"/>
      <c r="CD86" s="74"/>
      <c r="CE86" s="74"/>
    </row>
    <row r="87" spans="2:83" ht="12">
      <c r="B87"/>
      <c r="C87" s="7">
        <f>-SUM(N5:N20,P5:P20,AJ45:AJ59,AL45:AL59)</f>
        <v>163</v>
      </c>
      <c r="D87" s="7">
        <f>-SUM(M5:M20,O5:O20,AI45:AI59,AK45:AK59)</f>
        <v>-166</v>
      </c>
      <c r="BB87" s="153">
        <f>COUNTIF(BB45:BE47,"&gt;0")</f>
        <v>1</v>
      </c>
      <c r="BC87" s="154">
        <f>COUNTIF(BF45:BI47,"&gt;0")</f>
        <v>2</v>
      </c>
      <c r="BD87" s="154">
        <f>COUNTIF(BJ45:BM47,"&gt;0")</f>
        <v>1</v>
      </c>
      <c r="BE87" s="154">
        <f>COUNTIF(BN45:BQ47,"&gt;0")</f>
        <v>5</v>
      </c>
      <c r="BF87" s="154">
        <f>COUNTIF(BR45:BU47,"&gt;0")</f>
        <v>1</v>
      </c>
      <c r="BG87" s="153">
        <f>COUNTIF(BX45:CA47,"&gt;0")</f>
        <v>1</v>
      </c>
      <c r="BH87" s="154">
        <f>COUNTIF(CB45:CE47,"&gt;0")</f>
        <v>2</v>
      </c>
      <c r="BI87" s="154">
        <f>COUNTIF(CF45:CI47,"&gt;0")</f>
        <v>2</v>
      </c>
      <c r="BJ87" s="154">
        <f>COUNTIF(CJ45:CM47,"&gt;0")</f>
        <v>1</v>
      </c>
      <c r="BK87" s="154">
        <f>COUNTIF(CN45:CQ47,"&gt;0")</f>
        <v>3</v>
      </c>
      <c r="BL87" s="156">
        <f>COUNTIF(CR45:CU47,"&gt;0")</f>
        <v>4</v>
      </c>
      <c r="BM87" s="37"/>
      <c r="BN87" s="74"/>
      <c r="BO87" s="74"/>
      <c r="BP87" s="74"/>
      <c r="BQ87" s="37"/>
      <c r="BR87" s="74"/>
      <c r="BS87" s="74"/>
      <c r="BT87" s="74"/>
      <c r="BU87" s="37"/>
      <c r="BV87" s="74"/>
      <c r="BW87" s="74"/>
      <c r="BX87" s="74"/>
      <c r="BY87" s="37"/>
      <c r="BZ87" s="74"/>
      <c r="CA87" s="37"/>
      <c r="CB87" s="74"/>
      <c r="CC87" s="37"/>
      <c r="CD87" s="74"/>
      <c r="CE87" s="74"/>
    </row>
    <row r="88" spans="2:83" ht="12">
      <c r="B88"/>
      <c r="C88" s="7">
        <f>C86+C87</f>
        <v>321</v>
      </c>
      <c r="D88" s="7">
        <f>D86+D87</f>
        <v>-345</v>
      </c>
      <c r="BB88" s="175">
        <f>COUNTIF(BB45:BE47,"&lt;0")</f>
        <v>2</v>
      </c>
      <c r="BC88" s="42">
        <f>COUNTIF(BF45:BI47,"&lt;0")</f>
        <v>2</v>
      </c>
      <c r="BD88" s="42">
        <f>COUNTIF(BJ45:BM47,"&lt;0")</f>
        <v>2</v>
      </c>
      <c r="BE88" s="42">
        <f>COUNTIF(BN45:BQ47,"&lt;0")</f>
        <v>1</v>
      </c>
      <c r="BF88" s="42">
        <f>COUNTIF(BR45:BU47,"&lt;0")</f>
        <v>2</v>
      </c>
      <c r="BG88" s="175">
        <f>COUNTIF(BX45:CA47,"&lt;0")</f>
        <v>3</v>
      </c>
      <c r="BH88" s="42">
        <f>COUNTIF(CB45:CE47,"&lt;0")</f>
        <v>1</v>
      </c>
      <c r="BI88" s="42">
        <f>COUNTIF(CF45:CI47,"&lt;0")</f>
        <v>1</v>
      </c>
      <c r="BJ88" s="42">
        <f>COUNTIF(CJ45:CM47,"&lt;0")</f>
        <v>2</v>
      </c>
      <c r="BK88" s="42">
        <f>COUNTIF(CN45:CQ47,"&lt;0")</f>
        <v>0</v>
      </c>
      <c r="BL88" s="176">
        <f>COUNTIF(CR45:CU47,"&lt;0")</f>
        <v>0</v>
      </c>
      <c r="BM88" s="37"/>
      <c r="BN88" s="74"/>
      <c r="BO88" s="74"/>
      <c r="BP88" s="74"/>
      <c r="BQ88" s="37"/>
      <c r="BR88" s="74"/>
      <c r="BS88" s="74"/>
      <c r="BT88" s="74"/>
      <c r="BU88" s="37"/>
      <c r="BV88" s="74"/>
      <c r="BW88" s="74"/>
      <c r="BX88" s="74"/>
      <c r="BY88" s="37"/>
      <c r="BZ88" s="74"/>
      <c r="CA88" s="37"/>
      <c r="CB88" s="74"/>
      <c r="CC88" s="37"/>
      <c r="CD88" s="74"/>
      <c r="CE88" s="74"/>
    </row>
    <row r="89" spans="2:83" ht="12">
      <c r="B89" s="7" t="s">
        <v>27</v>
      </c>
      <c r="C89" s="7">
        <f>SUM(E33:E35,G33:G35,I33:I35,K33:K35,M33:M35,O33:O35,Q33:Q35,S33:S35,U33:U35,W33:W35,AA33:AA35,AC33:AC35,AE33:AE35,AG33:AG35,AI33:AI35,AK33:AK35,AM33:AM35,AO33:AO35,AQ33:AQ35,AS33:AS35)</f>
        <v>174</v>
      </c>
      <c r="D89" s="7">
        <f>SUM(F33:F35,H33:H35,J33:J35,L33:L35,N33:N35,P33:P35,R33:R35,T33:T35,V33:V35,X33:X35,AB33:AB35,AD33:AD35,AF33:AF35,AH33:AH35,AJ33:AJ35,AL33:AL35,AN33:AN35,AP33:AP35,AR33:AR35,AT33:AT35)</f>
        <v>-166</v>
      </c>
      <c r="BB89" s="157">
        <f>COUNTIF(BB48:BE50,"&gt;0")</f>
        <v>0</v>
      </c>
      <c r="BC89" s="37">
        <f>COUNTIF(BF48:BI50,"&gt;0")</f>
        <v>1</v>
      </c>
      <c r="BD89" s="37">
        <f>COUNTIF(BJ48:BM50,"&gt;0")</f>
        <v>1</v>
      </c>
      <c r="BE89" s="37">
        <f>COUNTIF(BN48:BQ50,"&gt;0")</f>
        <v>1</v>
      </c>
      <c r="BF89" s="37">
        <f>COUNTIF(BR48:BU50,"&gt;0")</f>
        <v>1</v>
      </c>
      <c r="BG89" s="157">
        <f>COUNTIF(BX48:CA50,"&gt;0")</f>
        <v>0</v>
      </c>
      <c r="BH89" s="37">
        <f>COUNTIF(CB48:CE50,"&gt;0")</f>
        <v>2</v>
      </c>
      <c r="BI89" s="37">
        <f>COUNTIF(CF48:CI50,"&gt;0")</f>
        <v>3</v>
      </c>
      <c r="BJ89" s="37">
        <f>COUNTIF(CJ48:CM50,"&gt;0")</f>
        <v>3</v>
      </c>
      <c r="BK89" s="37">
        <f>COUNTIF(CN48:CQ50,"&gt;0")</f>
        <v>1</v>
      </c>
      <c r="BL89" s="158">
        <f>COUNTIF(CR48:CU50,"&gt;0")</f>
        <v>1</v>
      </c>
      <c r="BM89" s="37"/>
      <c r="BN89" s="74"/>
      <c r="BO89" s="74"/>
      <c r="BP89" s="74"/>
      <c r="BQ89" s="37"/>
      <c r="BR89" s="74"/>
      <c r="BS89" s="74"/>
      <c r="BT89" s="74"/>
      <c r="BU89" s="37"/>
      <c r="BV89" s="74"/>
      <c r="BW89" s="74"/>
      <c r="BX89" s="74"/>
      <c r="BY89" s="37"/>
      <c r="BZ89" s="74"/>
      <c r="CA89" s="37"/>
      <c r="CB89" s="74"/>
      <c r="CC89" s="37"/>
      <c r="CD89" s="74"/>
      <c r="CE89" s="74"/>
    </row>
    <row r="90" spans="2:83" ht="12">
      <c r="B90"/>
      <c r="C90" s="7">
        <f>-SUM(R5:R21,T5:T20,AN45:AN59,AP45:AP59)</f>
        <v>138</v>
      </c>
      <c r="D90" s="7">
        <f>-SUM(Q5:Q21,S5:S20,AM45:AM59,AO45:AO59)</f>
        <v>-194</v>
      </c>
      <c r="BB90" s="175">
        <f>COUNTIF(BB48:BE50,"&lt;0")</f>
        <v>3</v>
      </c>
      <c r="BC90" s="42">
        <f>COUNTIF(BF48:BI50,"&lt;0")</f>
        <v>2</v>
      </c>
      <c r="BD90" s="42">
        <f>COUNTIF(BJ48:BM50,"&lt;0")</f>
        <v>3</v>
      </c>
      <c r="BE90" s="42">
        <f>COUNTIF(BN48:BQ50,"&lt;0")</f>
        <v>2</v>
      </c>
      <c r="BF90" s="42">
        <f>COUNTIF(BR48:BU50,"&lt;0")</f>
        <v>2</v>
      </c>
      <c r="BG90" s="175">
        <f>COUNTIF(BX48:CA50,"&lt;0")</f>
        <v>4</v>
      </c>
      <c r="BH90" s="42">
        <f>COUNTIF(CB48:CE50,"&lt;0")</f>
        <v>2</v>
      </c>
      <c r="BI90" s="42">
        <f>COUNTIF(CF48:CI50,"&lt;0")</f>
        <v>3</v>
      </c>
      <c r="BJ90" s="42">
        <f>COUNTIF(CJ48:CM50,"&lt;0")</f>
        <v>0</v>
      </c>
      <c r="BK90" s="42">
        <f>COUNTIF(CN48:CQ50,"&lt;0")</f>
        <v>2</v>
      </c>
      <c r="BL90" s="176">
        <f>COUNTIF(CR48:CU50,"&lt;0")</f>
        <v>2</v>
      </c>
      <c r="BM90" s="37"/>
      <c r="BN90" s="74"/>
      <c r="BO90" s="74"/>
      <c r="BP90" s="74"/>
      <c r="BQ90" s="37"/>
      <c r="BR90" s="74"/>
      <c r="BS90" s="74"/>
      <c r="BT90" s="74"/>
      <c r="BU90" s="37"/>
      <c r="BV90" s="74"/>
      <c r="BW90" s="74"/>
      <c r="BX90" s="74"/>
      <c r="BY90" s="37"/>
      <c r="BZ90" s="74"/>
      <c r="CA90" s="37"/>
      <c r="CB90" s="74"/>
      <c r="CC90" s="37"/>
      <c r="CD90" s="74"/>
      <c r="CE90" s="74"/>
    </row>
    <row r="91" spans="2:83" ht="12">
      <c r="B91"/>
      <c r="C91" s="7">
        <f>C89+C90</f>
        <v>312</v>
      </c>
      <c r="D91" s="7">
        <f>D89+D90</f>
        <v>-360</v>
      </c>
      <c r="BB91" s="157">
        <f>COUNTIF(BB51:BE53,"&gt;0")</f>
        <v>1</v>
      </c>
      <c r="BC91" s="37">
        <f>COUNTIF(BF51:BI53,"&gt;0")</f>
        <v>1</v>
      </c>
      <c r="BD91" s="37">
        <f>COUNTIF(BJ51:BM53,"&gt;0")</f>
        <v>1</v>
      </c>
      <c r="BE91" s="37">
        <f>COUNTIF(BN51:BQ53,"&gt;0")</f>
        <v>3</v>
      </c>
      <c r="BF91" s="37">
        <f>COUNTIF(BR51:BU53,"&gt;0")</f>
        <v>2</v>
      </c>
      <c r="BG91" s="157">
        <f>COUNTIF(BX51:CA53,"&gt;0")</f>
        <v>1</v>
      </c>
      <c r="BH91" s="37">
        <f>COUNTIF(CB51:CE53,"&gt;0")</f>
        <v>4</v>
      </c>
      <c r="BI91" s="37">
        <f>COUNTIF(CF51:CI53,"&gt;0")</f>
        <v>2</v>
      </c>
      <c r="BJ91" s="37">
        <f>COUNTIF(CJ51:CM53,"&gt;0")</f>
        <v>4</v>
      </c>
      <c r="BK91" s="37">
        <f>COUNTIF(CN51:CQ53,"&gt;0")</f>
        <v>2</v>
      </c>
      <c r="BL91" s="158">
        <f>COUNTIF(CR51:CU53,"&gt;0")</f>
        <v>2</v>
      </c>
      <c r="BM91" s="37"/>
      <c r="BN91" s="74"/>
      <c r="BO91" s="74"/>
      <c r="BP91" s="74"/>
      <c r="BQ91" s="37"/>
      <c r="BR91" s="74"/>
      <c r="BS91" s="74"/>
      <c r="BT91" s="74"/>
      <c r="BU91" s="37"/>
      <c r="BV91" s="74"/>
      <c r="BW91" s="74"/>
      <c r="BX91" s="74"/>
      <c r="BY91" s="37"/>
      <c r="BZ91" s="74"/>
      <c r="CA91" s="37"/>
      <c r="CB91" s="74"/>
      <c r="CC91" s="37"/>
      <c r="CD91" s="74"/>
      <c r="CE91" s="74"/>
    </row>
    <row r="92" spans="2:83" ht="12">
      <c r="B92" s="7" t="s">
        <v>137</v>
      </c>
      <c r="C92" s="7">
        <f>SUM(E36:E38,G36:G38,I36:I38,K36:K38,M36:M38,O36:O38,Q36:Q38,S36:S38,U36:U38,W36:W38,AA36:AA38,AC36:AC38,AE36:AE38,AG36:AG38,AI36:AI38,AK36:AK38,AM36:AM38,AO36:AO38,AQ36:AQ38,AS36:AS38)</f>
        <v>96</v>
      </c>
      <c r="D92" s="7">
        <f>SUM(F36:F38,H36:H38,J36:J38,L36:L38,N36:N38,P36:P38,R36:R38,T36:T38,V36:V38,X36:X38,AB36:AB38,AD36:AD38,AF36:AF38,AH36:AH38,AJ36:AJ38,AL36:AL38,AN36:AN38,AP36:AP38,AR36:AR38,AT36:AT38)</f>
        <v>-185</v>
      </c>
      <c r="BB92" s="175">
        <f>COUNTIF(BB51:BE53,"&lt;0")</f>
        <v>2</v>
      </c>
      <c r="BC92" s="42">
        <f>COUNTIF(BF51:BI53,"&lt;0")</f>
        <v>2</v>
      </c>
      <c r="BD92" s="42">
        <f>COUNTIF(BJ51:BM53,"&lt;0")</f>
        <v>3</v>
      </c>
      <c r="BE92" s="42">
        <f>COUNTIF(BN51:BQ53,"&lt;0")</f>
        <v>0</v>
      </c>
      <c r="BF92" s="42">
        <f>COUNTIF(BR51:BU53,"&lt;0")</f>
        <v>1</v>
      </c>
      <c r="BG92" s="175">
        <f>COUNTIF(BX51:CA53,"&lt;0")</f>
        <v>2</v>
      </c>
      <c r="BH92" s="42">
        <f>COUNTIF(CB51:CE53,"&lt;0")</f>
        <v>2</v>
      </c>
      <c r="BI92" s="42">
        <f>COUNTIF(CF51:CI53,"&lt;0")</f>
        <v>2</v>
      </c>
      <c r="BJ92" s="42">
        <f>COUNTIF(CJ51:CM53,"&lt;0")</f>
        <v>0</v>
      </c>
      <c r="BK92" s="42">
        <f>COUNTIF(CN51:CQ53,"&lt;0")</f>
        <v>1</v>
      </c>
      <c r="BL92" s="176">
        <f>COUNTIF(CR51:CU53,"&lt;0")</f>
        <v>1</v>
      </c>
      <c r="BM92" s="37"/>
      <c r="BN92" s="74"/>
      <c r="BO92" s="74"/>
      <c r="BP92" s="74"/>
      <c r="BQ92" s="37"/>
      <c r="BR92" s="74"/>
      <c r="BS92" s="74"/>
      <c r="BT92" s="74"/>
      <c r="BU92" s="37"/>
      <c r="BV92" s="74"/>
      <c r="BW92" s="74"/>
      <c r="BX92" s="74"/>
      <c r="BY92" s="37"/>
      <c r="BZ92" s="74"/>
      <c r="CA92" s="37"/>
      <c r="CB92" s="74"/>
      <c r="CC92" s="37"/>
      <c r="CD92" s="74"/>
      <c r="CE92" s="74"/>
    </row>
    <row r="93" spans="2:83" ht="12">
      <c r="B93"/>
      <c r="C93" s="7">
        <f>-SUM(V5:V20,X5:X20,AR45:AR59,AT45:AT59)</f>
        <v>137</v>
      </c>
      <c r="D93" s="7">
        <f>-SUM(U5:U20,W5:W20,AQ45:AQ59,AS45:AS59)</f>
        <v>-178</v>
      </c>
      <c r="BB93" s="157">
        <f>COUNTIF(BB54:BE56,"&gt;0")</f>
        <v>2</v>
      </c>
      <c r="BC93" s="37">
        <f>COUNTIF(BF54:BI56,"&gt;0")</f>
        <v>0</v>
      </c>
      <c r="BD93" s="37">
        <f>COUNTIF(BJ54:BM56,"&gt;0")</f>
        <v>1</v>
      </c>
      <c r="BE93" s="37">
        <f>COUNTIF(BN54:BQ56,"&gt;0")</f>
        <v>1</v>
      </c>
      <c r="BF93" s="37">
        <f>COUNTIF(BR54:BU56,"&gt;0")</f>
        <v>1</v>
      </c>
      <c r="BG93" s="157">
        <f>COUNTIF(BX54:CA56,"&gt;0")</f>
        <v>1</v>
      </c>
      <c r="BH93" s="37">
        <f>COUNTIF(CB54:CE56,"&gt;0")</f>
        <v>3</v>
      </c>
      <c r="BI93" s="37">
        <f>COUNTIF(CF54:CI56,"&gt;0")</f>
        <v>2</v>
      </c>
      <c r="BJ93" s="37">
        <f>COUNTIF(CJ54:CM56,"&gt;0")</f>
        <v>3</v>
      </c>
      <c r="BK93" s="37">
        <f>COUNTIF(CN54:CQ56,"&gt;0")</f>
        <v>0</v>
      </c>
      <c r="BL93" s="158">
        <f>COUNTIF(CR54:CU56,"&gt;0")</f>
        <v>1</v>
      </c>
      <c r="BM93" s="37"/>
      <c r="BN93" s="74"/>
      <c r="BO93" s="74"/>
      <c r="BP93" s="74"/>
      <c r="BQ93" s="37"/>
      <c r="BR93" s="74"/>
      <c r="BS93" s="74"/>
      <c r="BT93" s="74"/>
      <c r="BU93" s="37"/>
      <c r="BV93" s="74"/>
      <c r="BW93" s="74"/>
      <c r="BX93" s="74"/>
      <c r="BY93" s="37"/>
      <c r="BZ93" s="74"/>
      <c r="CA93" s="37"/>
      <c r="CB93" s="74"/>
      <c r="CC93" s="37"/>
      <c r="CD93" s="74"/>
      <c r="CE93" s="74"/>
    </row>
    <row r="94" spans="2:83" ht="12">
      <c r="B94"/>
      <c r="C94" s="7">
        <f>C92+C93</f>
        <v>233</v>
      </c>
      <c r="D94" s="7">
        <f>D92+D93</f>
        <v>-363</v>
      </c>
      <c r="BB94" s="175">
        <f>COUNTIF(BB54:BE56,"&lt;0")</f>
        <v>1</v>
      </c>
      <c r="BC94" s="42">
        <f>COUNTIF(BF54:BI56,"&lt;0")</f>
        <v>3</v>
      </c>
      <c r="BD94" s="42">
        <f>COUNTIF(BJ54:BM56,"&lt;0")</f>
        <v>2</v>
      </c>
      <c r="BE94" s="42">
        <f>COUNTIF(BN54:BQ56,"&lt;0")</f>
        <v>1</v>
      </c>
      <c r="BF94" s="42">
        <f>COUNTIF(BR54:BU56,"&lt;0")</f>
        <v>2</v>
      </c>
      <c r="BG94" s="175">
        <f>COUNTIF(BX54:CA56,"&lt;0")</f>
        <v>2</v>
      </c>
      <c r="BH94" s="42">
        <f>COUNTIF(CB54:CE56,"&lt;0")</f>
        <v>1</v>
      </c>
      <c r="BI94" s="42">
        <f>COUNTIF(CF54:CI56,"&lt;0")</f>
        <v>2</v>
      </c>
      <c r="BJ94" s="42">
        <f>COUNTIF(CJ54:CM56,"&lt;0")</f>
        <v>1</v>
      </c>
      <c r="BK94" s="42">
        <f>COUNTIF(CN54:CQ56,"&lt;0")</f>
        <v>3</v>
      </c>
      <c r="BL94" s="176">
        <f>COUNTIF(CR54:CU56,"&lt;0")</f>
        <v>3</v>
      </c>
      <c r="BM94" s="37"/>
      <c r="BN94" s="74"/>
      <c r="BO94" s="74"/>
      <c r="BP94" s="74"/>
      <c r="BQ94" s="37"/>
      <c r="BR94" s="74"/>
      <c r="BS94" s="74"/>
      <c r="BT94" s="74"/>
      <c r="BU94" s="37"/>
      <c r="BV94" s="74"/>
      <c r="BW94" s="74"/>
      <c r="BX94" s="74"/>
      <c r="BY94" s="37"/>
      <c r="BZ94" s="74"/>
      <c r="CA94" s="37"/>
      <c r="CB94" s="74"/>
      <c r="CC94" s="37"/>
      <c r="CD94" s="74"/>
      <c r="CE94" s="74"/>
    </row>
    <row r="95" spans="2:83" ht="12">
      <c r="B95" s="7" t="s">
        <v>122</v>
      </c>
      <c r="C95" s="7">
        <f>SUM(E39:E41,G39:G41,I39:I41,K39:K41,M39:M41,O39:O41,Q39:Q41,S39:S41,U39:U41,W39:W41,AA39:AA41,AC39:AC41,AE39:AE41,AG39:AG41,AI39:AI41,AK39:AK41,AM39:AM41,AO39:AO41,AQ39:AQ41,AS39:AS41)</f>
        <v>149</v>
      </c>
      <c r="D95" s="7">
        <f>SUM(F39:F41,H39:H41,J39:J41,L39:L41,N39:N41,P39:P41,R39:R41,T39:T41,V39:V41,X39:X41,AB39:AB41,AD39:AD41,AF39:AF41,AH39:AH41,AJ39:AJ41,AL39:AL41,AN39:AN41,AP39:AP41,AR39:AR41,AT39:AT41)</f>
        <v>-146</v>
      </c>
      <c r="BB95" s="157">
        <f>COUNTIF(BB57:BE59,"&gt;0")</f>
        <v>1</v>
      </c>
      <c r="BC95" s="37">
        <f>COUNTIF(BF57:BI59,"&gt;0")</f>
        <v>0</v>
      </c>
      <c r="BD95" s="37">
        <f>COUNTIF(BJ57:BM59,"&gt;0")</f>
        <v>1</v>
      </c>
      <c r="BE95" s="37">
        <f>COUNTIF(BN57:BQ59,"&gt;0")</f>
        <v>1</v>
      </c>
      <c r="BF95" s="37">
        <f>COUNTIF(BR57:BU59,"&gt;0")</f>
        <v>2</v>
      </c>
      <c r="BG95" s="157">
        <f>COUNTIF(BX57:CA59,"&gt;0")</f>
        <v>0</v>
      </c>
      <c r="BH95" s="37">
        <f>COUNTIF(CB57:CE59,"&gt;0")</f>
        <v>1</v>
      </c>
      <c r="BI95" s="37">
        <f>COUNTIF(CF57:CI59,"&gt;0")</f>
        <v>1</v>
      </c>
      <c r="BJ95" s="37">
        <f>COUNTIF(CJ57:CM59,"&gt;0")</f>
        <v>1</v>
      </c>
      <c r="BK95" s="37">
        <f>COUNTIF(CN57:CQ59,"&gt;0")</f>
        <v>2</v>
      </c>
      <c r="BL95" s="158">
        <f>COUNTIF(CR57:CU59,"&gt;0")</f>
        <v>0</v>
      </c>
      <c r="BM95" s="37"/>
      <c r="BN95" s="74"/>
      <c r="BO95" s="74"/>
      <c r="BP95" s="74"/>
      <c r="BQ95" s="37"/>
      <c r="BR95" s="74"/>
      <c r="BS95" s="74"/>
      <c r="BT95" s="74"/>
      <c r="BU95" s="37"/>
      <c r="BV95" s="74"/>
      <c r="BW95" s="74"/>
      <c r="BX95" s="74"/>
      <c r="BY95" s="37"/>
      <c r="BZ95" s="74"/>
      <c r="CA95" s="37"/>
      <c r="CB95" s="74"/>
      <c r="CC95" s="37"/>
      <c r="CD95" s="74"/>
      <c r="CE95" s="74"/>
    </row>
    <row r="96" spans="2:84" ht="12">
      <c r="B96"/>
      <c r="C96" s="7">
        <f>-SUM(Z5:Z20,AB5:AB20,AV45:AV59,AX45:AX59)</f>
        <v>136</v>
      </c>
      <c r="D96" s="7">
        <f>-SUM(Y5:Y20,AA5:AA20,AU45:AU59,AW45:AW59)</f>
        <v>-164</v>
      </c>
      <c r="BB96" s="161">
        <f>COUNTIF(BB57:BE59,"&lt;0")</f>
        <v>2</v>
      </c>
      <c r="BC96" s="58">
        <f>COUNTIF(BF57:BI59,"&lt;0")</f>
        <v>4</v>
      </c>
      <c r="BD96" s="58">
        <f>COUNTIF(BJ57:BM59,"&lt;0")</f>
        <v>2</v>
      </c>
      <c r="BE96" s="58">
        <f>COUNTIF(BN57:BQ59,"&lt;0")</f>
        <v>3</v>
      </c>
      <c r="BF96" s="58">
        <f>COUNTIF(BR57:BU59,"&lt;0")</f>
        <v>2</v>
      </c>
      <c r="BG96" s="161">
        <f>COUNTIF(BX57:CA59,"&lt;0")</f>
        <v>4</v>
      </c>
      <c r="BH96" s="58">
        <f>COUNTIF(CB57:CE59,"&lt;0")</f>
        <v>1</v>
      </c>
      <c r="BI96" s="58">
        <f>COUNTIF(CF57:CI59,"&lt;0")</f>
        <v>2</v>
      </c>
      <c r="BJ96" s="58">
        <f>COUNTIF(CJ57:CM59,"&lt;0")</f>
        <v>2</v>
      </c>
      <c r="BK96" s="58">
        <f>COUNTIF(CN57:CQ59,"&lt;0")</f>
        <v>2</v>
      </c>
      <c r="BL96" s="162">
        <f>COUNTIF(CR57:CU59,"&lt;0")</f>
        <v>2</v>
      </c>
      <c r="BM96" s="37"/>
      <c r="BN96" s="74"/>
      <c r="BO96" s="74"/>
      <c r="BP96" s="74"/>
      <c r="BQ96" s="37"/>
      <c r="BR96" s="74"/>
      <c r="BS96" s="74"/>
      <c r="BT96" s="74"/>
      <c r="BU96" s="37"/>
      <c r="BV96" s="74"/>
      <c r="BW96" s="74"/>
      <c r="BX96" s="74"/>
      <c r="BY96" s="37"/>
      <c r="BZ96" s="74"/>
      <c r="CA96" s="37"/>
      <c r="CB96" s="74"/>
      <c r="CC96" s="37"/>
      <c r="CD96" s="74"/>
      <c r="CE96" s="74"/>
      <c r="CF96" s="37"/>
    </row>
    <row r="97" spans="2:84" ht="12">
      <c r="B97"/>
      <c r="C97" s="7">
        <f>C95+C96</f>
        <v>285</v>
      </c>
      <c r="D97" s="7">
        <f>D95+D96</f>
        <v>-310</v>
      </c>
      <c r="BM97" s="37"/>
      <c r="BN97" s="74"/>
      <c r="BO97" s="74"/>
      <c r="BP97" s="74"/>
      <c r="BQ97" s="37"/>
      <c r="BR97" s="74"/>
      <c r="BS97" s="74"/>
      <c r="BT97" s="74"/>
      <c r="BU97" s="37"/>
      <c r="BV97" s="74"/>
      <c r="BW97" s="74"/>
      <c r="BX97" s="74"/>
      <c r="BY97" s="37"/>
      <c r="BZ97" s="74"/>
      <c r="CA97" s="37"/>
      <c r="CB97" s="74"/>
      <c r="CC97" s="37"/>
      <c r="CD97" s="74"/>
      <c r="CE97" s="74"/>
      <c r="CF97" s="37"/>
    </row>
    <row r="98" spans="2:84" ht="12">
      <c r="B98" s="7" t="s">
        <v>16</v>
      </c>
      <c r="C98" s="7">
        <f>SUM(E45:E47,G45:G47,I45:I47,K45:K47,M45:M47,O45:O47,Q45:Q47,S45:S47,U45:U47,W45:W47,AA45:AA47,AC45:AC47,AE45:AE47,AG45:AG47,AI45:AI47,AK45:AK47,AM45:AM47,AO45:AO47,AQ45:AQ47,AS45:AS47,AU45:AU47,AW45:AW47)</f>
        <v>165</v>
      </c>
      <c r="D98" s="7">
        <f>SUM(F45:F47,H45:H47,J45:J47,L45:L47,N45:N47,P45:P47,R45:R47,T45:T47,V45:V47,X45:X47,AB45:AB47,AD45:AD47,AF45:AF47,AH45:AH47,AJ45:AJ47,AL45:AL47,AN45:AN47,AP45:AP47,AR45:AR47,AT45:AT47,AV45:AV47,AX45:AX47)</f>
        <v>-146</v>
      </c>
      <c r="BM98" s="37"/>
      <c r="BN98" s="74"/>
      <c r="BO98" s="74"/>
      <c r="BP98" s="74"/>
      <c r="BQ98" s="37"/>
      <c r="BR98" s="74"/>
      <c r="BS98" s="74"/>
      <c r="BT98" s="74"/>
      <c r="BU98" s="37"/>
      <c r="BV98" s="74"/>
      <c r="BW98" s="74"/>
      <c r="BX98" s="74"/>
      <c r="BY98" s="37"/>
      <c r="BZ98" s="74"/>
      <c r="CA98" s="37"/>
      <c r="CB98" s="74"/>
      <c r="CC98" s="37"/>
      <c r="CD98" s="74"/>
      <c r="CE98" s="74"/>
      <c r="CF98" s="37"/>
    </row>
    <row r="99" spans="2:84" ht="12">
      <c r="B99"/>
      <c r="C99" s="7">
        <f>-SUM(AF5:AF20,AH5:AH20,AB24:AB41,AD24:AD41)</f>
        <v>135</v>
      </c>
      <c r="D99" s="95">
        <f>-SUM(AE5:AE20,AG5:AG20,AA24:AA41,AC24:AC41)</f>
        <v>-109</v>
      </c>
      <c r="BM99" s="74"/>
      <c r="BN99" s="37"/>
      <c r="BO99" s="74"/>
      <c r="BP99" s="37"/>
      <c r="BQ99" s="74"/>
      <c r="BR99" s="37"/>
      <c r="BS99" s="74"/>
      <c r="BT99" s="37"/>
      <c r="BU99" s="74"/>
      <c r="BV99" s="37"/>
      <c r="BW99" s="74"/>
      <c r="BX99" s="37"/>
      <c r="BY99" s="37"/>
      <c r="BZ99" s="37"/>
      <c r="CA99" s="37"/>
      <c r="CB99" s="37"/>
      <c r="CC99" s="74"/>
      <c r="CD99" s="37"/>
      <c r="CE99" s="74"/>
      <c r="CF99" s="37"/>
    </row>
    <row r="100" spans="2:84" ht="12">
      <c r="B100"/>
      <c r="C100" s="7">
        <f>C98+C99</f>
        <v>300</v>
      </c>
      <c r="D100" s="7">
        <f>D98+D99</f>
        <v>-255</v>
      </c>
      <c r="BM100" s="74"/>
      <c r="BN100" s="37"/>
      <c r="BO100" s="74"/>
      <c r="BP100" s="37"/>
      <c r="BQ100" s="74"/>
      <c r="BR100" s="37"/>
      <c r="BS100" s="74"/>
      <c r="BT100" s="37"/>
      <c r="BU100" s="74"/>
      <c r="BV100" s="37"/>
      <c r="BW100" s="74"/>
      <c r="BX100" s="37"/>
      <c r="BY100" s="37"/>
      <c r="BZ100" s="37"/>
      <c r="CA100" s="37"/>
      <c r="CB100" s="37"/>
      <c r="CC100" s="74"/>
      <c r="CD100" s="37"/>
      <c r="CE100" s="74"/>
      <c r="CF100" s="37"/>
    </row>
    <row r="101" spans="2:57" ht="12">
      <c r="B101" s="7" t="s">
        <v>128</v>
      </c>
      <c r="C101" s="7">
        <f>SUM(E48:E50,G48:G50,I48:I50,K48:K50,M48:M50,O48:O50,Q48:Q50,S48:S50,U48:U50,W48:W50,AA48:AA50,AC48:AC50,AE48:AE50,AG48:AG50,AI48:AI50,AK48:AK50,AM48:AM50,AO48:AO50,AQ48:AQ50,AS48:AS50,AU48:AU50,AW48:AW50)</f>
        <v>176</v>
      </c>
      <c r="D101" s="7">
        <f>SUM(F48:F50,H48:H50,J48:J50,L48:L50,N48:N50,P48:P50,R48:R50,T48:T50,V48:V50,X48:X50,AB48:AB50,AD48:AD50,AF48:AF50,AH48:AH50,AJ48:AJ50,AL48:AL50,AN48:AN50,AP48:AP50,AR48:AR50,AT48:AT50,AV48:AV50,AX48:AX50)</f>
        <v>-191</v>
      </c>
      <c r="BC101" s="9"/>
      <c r="BE101" s="9"/>
    </row>
    <row r="102" spans="2:57" ht="12">
      <c r="B102"/>
      <c r="C102" s="178">
        <f>-SUM(AJ5:AJ20,AL5:AL20,AF24:AF41,AH24:AH41)</f>
        <v>156</v>
      </c>
      <c r="D102" s="178">
        <f>-SUM(AI5:AI20,AK5:AK20,AE24:AE41,AG24:AG41)</f>
        <v>-140</v>
      </c>
      <c r="BC102" s="9"/>
      <c r="BE102" s="9"/>
    </row>
    <row r="103" spans="2:57" ht="12">
      <c r="B103"/>
      <c r="C103" s="7">
        <f>C101+C102</f>
        <v>332</v>
      </c>
      <c r="D103" s="7">
        <f>D101+D102</f>
        <v>-331</v>
      </c>
      <c r="BC103" s="9"/>
      <c r="BE103" s="9"/>
    </row>
    <row r="104" spans="2:74" ht="12">
      <c r="B104" s="7" t="s">
        <v>12</v>
      </c>
      <c r="C104" s="7">
        <f>SUM(E51:E53,G51:G53,I51:I53,K51:K53,M51:M53,O51:O53,Q51:Q53,S51:S53,U51:U53,W51:W53,AA51:AA53,AC51:AC53,AE51:AE53,AG51:AG53,AI51:AI53,AK51:AK53,AM51:AM53,AO51:AO53,AQ51:AQ53,AS51:AS53,AU51:AU53,AW51:AW53)</f>
        <v>186</v>
      </c>
      <c r="D104" s="7">
        <f>SUM(F51:F53,H51:H53,J51:J53,L51:L53,N51:N53,P51:P53,R51:R53,T51:T53,V51:V53,X51:X53,AB51:AB53,AD51:AD53,AF51:AF53,AH51:AH53,AJ51:AJ53,AL51:AL53,AN51:AN53,AP51:AP53,AR51:AR53,AT51:AT53,AV51:AV53,AX51:AX53)</f>
        <v>-154</v>
      </c>
      <c r="BG104" s="74"/>
      <c r="BH104" s="37"/>
      <c r="BI104" s="74"/>
      <c r="BJ104" s="37"/>
      <c r="BK104" s="74"/>
      <c r="BL104" s="37"/>
      <c r="BM104" s="74"/>
      <c r="BN104" s="37"/>
      <c r="BO104" s="74"/>
      <c r="BP104" s="37"/>
      <c r="BQ104" s="74"/>
      <c r="BR104" s="37"/>
      <c r="BS104" s="74"/>
      <c r="BT104" s="37"/>
      <c r="BU104" s="74"/>
      <c r="BV104" s="37"/>
    </row>
    <row r="105" spans="2:74" ht="12">
      <c r="B105"/>
      <c r="C105" s="7">
        <f>-SUM(AN5:AN20,AP5:AP20,AJ24:AJ41,AL24:AL41)</f>
        <v>186</v>
      </c>
      <c r="D105" s="7">
        <f>-SUM(AM5:AM20,AO5:AO20,AI24:AI41,AK24:AK41)</f>
        <v>-133</v>
      </c>
      <c r="BG105" s="74"/>
      <c r="BH105" s="37"/>
      <c r="BI105" s="74"/>
      <c r="BJ105" s="37"/>
      <c r="BK105" s="74"/>
      <c r="BL105" s="37"/>
      <c r="BM105" s="74"/>
      <c r="BN105" s="37"/>
      <c r="BO105" s="74"/>
      <c r="BP105" s="37"/>
      <c r="BQ105" s="74"/>
      <c r="BR105" s="37"/>
      <c r="BS105" s="74"/>
      <c r="BT105" s="37"/>
      <c r="BU105" s="74"/>
      <c r="BV105" s="37"/>
    </row>
    <row r="106" spans="2:74" ht="12">
      <c r="B106"/>
      <c r="C106" s="7">
        <f>C104+C105</f>
        <v>372</v>
      </c>
      <c r="D106" s="7">
        <f>D104+D105</f>
        <v>-287</v>
      </c>
      <c r="BG106" s="74"/>
      <c r="BH106" s="37"/>
      <c r="BI106" s="74"/>
      <c r="BJ106" s="37"/>
      <c r="BK106" s="74"/>
      <c r="BL106" s="37"/>
      <c r="BM106" s="74"/>
      <c r="BN106" s="37"/>
      <c r="BO106" s="74"/>
      <c r="BP106" s="37"/>
      <c r="BQ106" s="74"/>
      <c r="BR106" s="37"/>
      <c r="BS106" s="74"/>
      <c r="BT106" s="37"/>
      <c r="BU106" s="74"/>
      <c r="BV106" s="37"/>
    </row>
    <row r="107" spans="2:74" ht="12">
      <c r="B107" s="7" t="s">
        <v>34</v>
      </c>
      <c r="C107" s="7">
        <f>SUM(E54:E56,G54:G56,I54:I56,K54:K56,M54:M56,O54:O56,Q54:Q56,S54:S56,U54:U56,W54:W56,AA54:AA56,AC54:AC56,AE54:AE56,AG54:AG56,AI54:AI56,AK54:AK56,AM54:AM56,AO54:AO56,AQ54:AQ56,AS54:AS56,AU54:AU56,AW54:AW56)</f>
        <v>172</v>
      </c>
      <c r="D107" s="7">
        <f>SUM(F54:F56,H54:H56,J54:J56,L54:L56,N54:N56,P54:P56,R54:R56,T54:T56,V54:V56,X54:X56,AB54:AB56,AD54:AD56,AF54:AF56,AH54:AH56,AJ54:AJ56,AL54:AL56,AN54:AN56,AP54:AP56,AR54:AR56,AT54:AT56,AV54:AV56,AX54:AX56)</f>
        <v>-176</v>
      </c>
      <c r="BG107" s="74"/>
      <c r="BH107" s="37"/>
      <c r="BI107" s="74"/>
      <c r="BJ107" s="37"/>
      <c r="BK107" s="74"/>
      <c r="BL107" s="37"/>
      <c r="BM107" s="74"/>
      <c r="BN107" s="37"/>
      <c r="BO107" s="74"/>
      <c r="BP107" s="37"/>
      <c r="BQ107" s="74"/>
      <c r="BR107" s="37"/>
      <c r="BS107" s="74"/>
      <c r="BT107" s="37"/>
      <c r="BU107" s="74"/>
      <c r="BV107" s="37"/>
    </row>
    <row r="108" spans="2:74" ht="12">
      <c r="B108"/>
      <c r="C108" s="7">
        <f>-SUM(AR5:AR20,AT5:AT20,AN24:AN41,AP24:AP41)</f>
        <v>192</v>
      </c>
      <c r="D108" s="7">
        <f>-SUM(AQ5:AQ20,AS5:AS20,AM24:AM41,AO24:AO41)</f>
        <v>-203</v>
      </c>
      <c r="BG108" s="74"/>
      <c r="BH108" s="37"/>
      <c r="BI108" s="74"/>
      <c r="BJ108" s="37"/>
      <c r="BK108" s="74"/>
      <c r="BL108" s="37"/>
      <c r="BM108" s="74"/>
      <c r="BN108" s="37"/>
      <c r="BO108" s="74"/>
      <c r="BP108" s="37"/>
      <c r="BQ108" s="74"/>
      <c r="BR108" s="37"/>
      <c r="BS108" s="74"/>
      <c r="BT108" s="37"/>
      <c r="BU108" s="74"/>
      <c r="BV108" s="37"/>
    </row>
    <row r="109" spans="2:74" ht="12">
      <c r="B109"/>
      <c r="C109" s="7">
        <f>C107+C108</f>
        <v>364</v>
      </c>
      <c r="D109" s="7">
        <f>D107+D108</f>
        <v>-379</v>
      </c>
      <c r="BG109" s="74"/>
      <c r="BH109" s="37"/>
      <c r="BI109" s="74"/>
      <c r="BJ109" s="37"/>
      <c r="BK109" s="74"/>
      <c r="BL109" s="37"/>
      <c r="BM109" s="74"/>
      <c r="BN109" s="37"/>
      <c r="BO109" s="74"/>
      <c r="BP109" s="37"/>
      <c r="BQ109" s="74"/>
      <c r="BR109" s="37"/>
      <c r="BS109" s="74"/>
      <c r="BT109" s="37"/>
      <c r="BU109" s="74"/>
      <c r="BV109" s="37"/>
    </row>
    <row r="110" spans="2:74" ht="12">
      <c r="B110" s="7" t="s">
        <v>23</v>
      </c>
      <c r="C110" s="7">
        <f>SUM(E57:E59,G57:G59,I57:I59,K57:K59,M57:M59,O57:O59,Q57:Q59,S57:S59,U57:U59,W57:W59,AA57:AA59,AC57:AC59,AE57:AE59,AG57:AG59,AI57:AI59,AK57:AK59,AM57:AM59,AO57:AO59,AQ57:AQ59,AS57:AS59,AU57:AU59,AW57:AW59)</f>
        <v>120</v>
      </c>
      <c r="D110" s="7">
        <f>SUM(F57:F59,H57:H59,J57:J59,L57:L59,N57:N59,P57:P59,R57:R59,T57:T59,V57:V59,X57:X59,AB57:AB59,AD57:AD59,AF57:AF59,AH57:AH59,AJ57:AJ59,AL57:AL59,AN57:AN59,AP57:AP59,AR57:AR59,AT57:AT59,AV57:AV59,AX57:AX59)</f>
        <v>-156</v>
      </c>
      <c r="BG110" s="74"/>
      <c r="BH110" s="37"/>
      <c r="BI110" s="74"/>
      <c r="BJ110" s="37"/>
      <c r="BK110" s="74"/>
      <c r="BL110" s="37"/>
      <c r="BM110" s="74"/>
      <c r="BN110" s="37"/>
      <c r="BO110" s="74"/>
      <c r="BP110" s="37"/>
      <c r="BQ110" s="74"/>
      <c r="BR110" s="37"/>
      <c r="BS110" s="74"/>
      <c r="BT110" s="37"/>
      <c r="BU110" s="74"/>
      <c r="BV110" s="37"/>
    </row>
    <row r="111" spans="2:74" ht="12">
      <c r="B111"/>
      <c r="C111" s="7">
        <f>-SUM(AV5:AV20,AX5:AX20,AR24:AR41,AT24:AT41)</f>
        <v>231</v>
      </c>
      <c r="D111" s="7">
        <f>-SUM(AU5:AU20,AW5:AW20,AQ24:AQ41,AS24:AS41)</f>
        <v>-185</v>
      </c>
      <c r="BG111" s="74"/>
      <c r="BH111" s="37"/>
      <c r="BI111" s="74"/>
      <c r="BJ111" s="37"/>
      <c r="BK111" s="74"/>
      <c r="BL111" s="37"/>
      <c r="BM111" s="74"/>
      <c r="BN111" s="37"/>
      <c r="BO111" s="74"/>
      <c r="BP111" s="37"/>
      <c r="BQ111" s="74"/>
      <c r="BR111" s="37"/>
      <c r="BS111" s="74"/>
      <c r="BT111" s="37"/>
      <c r="BU111" s="74"/>
      <c r="BV111" s="37"/>
    </row>
    <row r="112" spans="2:74" ht="12">
      <c r="B112"/>
      <c r="C112" s="7">
        <f>C110+C111</f>
        <v>351</v>
      </c>
      <c r="D112" s="7">
        <f>D110+D111</f>
        <v>-341</v>
      </c>
      <c r="BG112" s="74"/>
      <c r="BH112" s="37"/>
      <c r="BI112" s="74"/>
      <c r="BJ112" s="37"/>
      <c r="BK112" s="74"/>
      <c r="BL112" s="37"/>
      <c r="BM112" s="74"/>
      <c r="BN112" s="37"/>
      <c r="BO112" s="74"/>
      <c r="BP112" s="37"/>
      <c r="BQ112" s="74"/>
      <c r="BR112" s="37"/>
      <c r="BS112" s="74"/>
      <c r="BT112" s="37"/>
      <c r="BU112" s="74"/>
      <c r="BV112" s="37"/>
    </row>
    <row r="113" spans="59:74" ht="12">
      <c r="BG113" s="74"/>
      <c r="BH113" s="37"/>
      <c r="BI113" s="74"/>
      <c r="BJ113" s="37"/>
      <c r="BK113" s="74"/>
      <c r="BL113" s="37"/>
      <c r="BM113" s="74"/>
      <c r="BN113" s="37"/>
      <c r="BO113" s="74"/>
      <c r="BP113" s="37"/>
      <c r="BQ113" s="74"/>
      <c r="BR113" s="37"/>
      <c r="BS113" s="74"/>
      <c r="BT113" s="37"/>
      <c r="BU113" s="74"/>
      <c r="BV113" s="37"/>
    </row>
    <row r="114" spans="59:74" ht="12">
      <c r="BG114" s="74"/>
      <c r="BH114" s="37"/>
      <c r="BI114" s="74"/>
      <c r="BJ114" s="37"/>
      <c r="BK114" s="74"/>
      <c r="BL114" s="37"/>
      <c r="BM114" s="74"/>
      <c r="BN114" s="37"/>
      <c r="BO114" s="74"/>
      <c r="BP114" s="37"/>
      <c r="BQ114" s="74"/>
      <c r="BR114" s="37"/>
      <c r="BS114" s="74"/>
      <c r="BT114" s="37"/>
      <c r="BU114" s="74"/>
      <c r="BV114" s="37"/>
    </row>
    <row r="115" spans="59:74" ht="12">
      <c r="BG115" s="74"/>
      <c r="BH115" s="37"/>
      <c r="BI115" s="74"/>
      <c r="BJ115" s="37"/>
      <c r="BK115" s="74"/>
      <c r="BL115" s="37"/>
      <c r="BM115" s="74"/>
      <c r="BN115" s="37"/>
      <c r="BO115" s="74"/>
      <c r="BP115" s="37"/>
      <c r="BQ115" s="74"/>
      <c r="BR115" s="37"/>
      <c r="BS115" s="74"/>
      <c r="BT115" s="37"/>
      <c r="BU115" s="74"/>
      <c r="BV115" s="37"/>
    </row>
    <row r="116" spans="59:74" ht="12">
      <c r="BG116" s="74"/>
      <c r="BH116" s="37"/>
      <c r="BI116" s="74"/>
      <c r="BJ116" s="37"/>
      <c r="BK116" s="74"/>
      <c r="BL116" s="37"/>
      <c r="BM116" s="74"/>
      <c r="BN116" s="37"/>
      <c r="BO116" s="74"/>
      <c r="BP116" s="37"/>
      <c r="BQ116" s="74"/>
      <c r="BR116" s="37"/>
      <c r="BS116" s="74"/>
      <c r="BT116" s="37"/>
      <c r="BU116" s="74"/>
      <c r="BV116" s="37"/>
    </row>
    <row r="117" spans="59:74" ht="12">
      <c r="BG117" s="74"/>
      <c r="BH117" s="37"/>
      <c r="BI117" s="74"/>
      <c r="BJ117" s="37"/>
      <c r="BK117" s="74"/>
      <c r="BL117" s="37"/>
      <c r="BM117" s="74"/>
      <c r="BN117" s="37"/>
      <c r="BO117" s="74"/>
      <c r="BP117" s="37"/>
      <c r="BQ117" s="74"/>
      <c r="BR117" s="37"/>
      <c r="BS117" s="74"/>
      <c r="BT117" s="37"/>
      <c r="BU117" s="74"/>
      <c r="BV117" s="37"/>
    </row>
  </sheetData>
  <conditionalFormatting sqref="E5:E20 E24:E41 E45:E59 G5:G20 G24:G41 G45:G59 I5:I20 I24:I41 I45:I59 K5:K20 K24:K41 K45:K59 M5:M20 M24:M41 M45:M59 O5:O20 O24:O41 O45:O59 Q5:Q20 Q24:Q41 Q45:Q59 S5:S20 S24:S41 S45:S59 U5:U20 U24:U41 U45:U59 W5:W20 W24:W41 W45:W59 Y5:Y20 AA5:AA20 AA24:AA41 AA45:AA59 AC24:AC41 AC45:AC59 AE5:AE20 AE24:AE41 AE45:AE59 AG5:AG20 AG24:AG41 AG45:AG59 AI5:AI20 AI24:AI41 AI45:AI59 AK5:AK20 AK24:AK41 AK45:AK59 AM5:AM20 AM24:AM41 AM45:AM59 AO5:AO20 AO24:AO41 AO45:AO59 AQ5:AQ20 AQ24:AQ41 AQ45:AQ59 AS5:AS20 AS24:AS41 AS45:AS59 AU5:AU20 AU45:AU59 AW5:AW20 AW45:AW59">
    <cfRule type="cellIs" priority="1" dxfId="0" operator="greaterThan" stopIfTrue="1">
      <formula>-F5</formula>
    </cfRule>
  </conditionalFormatting>
  <conditionalFormatting sqref="F5:F20 F24:F41 F45:F59 H5:H20 H24:H41 H45:H59 J5:J20 J24:J41 J45:J59 L5:L20 L24:L41 L45:L59 N5:N20 N24:N41 N45:N59 P5:P20 P24:P41 P45:P59 R5:R20 R24:R41 R45:R59 T5:T20 T24:T41 T45:T59 V5:V20 V24:V41 V45:V59 X5:X20 X24:X41 X45:X59 Z5:Z20 AB5:AB20 AB24:AB41 AB45:AB59 AD24:AD41 AD45:AD59 AF5:AF20 AF24:AF41 AF45:AF59 AH5:AH20 AH24:AH41 AH45:AH59 AJ5:AJ20 AJ24:AJ41 AJ45:AJ59 AL5:AL20 AL24:AL41 AL45:AL59 AN5:AN20 AN24:AN41 AN45:AN59 AP5:AP20 AP24:AP41 AP45:AP59 AR5:AR20 AR24:AR41 AR45:AR59 AT5:AT20 AT24:AT41 AT45:AT59 AV5:AV20 AV45:AV59 AX5:AX20 AX45:AX59">
    <cfRule type="cellIs" priority="2" dxfId="0" operator="greaterThan" stopIfTrue="1">
      <formula>-E5</formula>
    </cfRule>
  </conditionalFormatting>
  <printOptions/>
  <pageMargins left="0.12013888888888889" right="0.2798611111111111" top="0.14027777777777778" bottom="0.2902777777777778" header="0.5118055555555556" footer="0.5118055555555556"/>
  <pageSetup fitToHeight="2" fitToWidth="2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145"/>
  <sheetViews>
    <sheetView workbookViewId="0" topLeftCell="A123">
      <selection activeCell="I145" sqref="I145"/>
    </sheetView>
  </sheetViews>
  <sheetFormatPr defaultColWidth="3.421875" defaultRowHeight="12.75"/>
  <cols>
    <col min="1" max="1" width="1.28515625" style="6" customWidth="1"/>
    <col min="2" max="2" width="14.8515625" style="7" customWidth="1"/>
    <col min="3" max="3" width="3.7109375" style="7" customWidth="1"/>
    <col min="4" max="4" width="4.00390625" style="7" customWidth="1"/>
    <col min="5" max="5" width="2.8515625" style="8" customWidth="1"/>
    <col min="6" max="6" width="2.8515625" style="9" customWidth="1"/>
    <col min="7" max="7" width="2.8515625" style="10" customWidth="1"/>
    <col min="8" max="8" width="2.8515625" style="9" customWidth="1"/>
    <col min="9" max="9" width="2.8515625" style="10" customWidth="1"/>
    <col min="10" max="10" width="2.8515625" style="75" customWidth="1"/>
    <col min="11" max="11" width="2.8515625" style="10" customWidth="1"/>
    <col min="12" max="12" width="2.8515625" style="9" customWidth="1"/>
    <col min="13" max="13" width="2.8515625" style="10" customWidth="1"/>
    <col min="14" max="14" width="2.8515625" style="9" customWidth="1"/>
    <col min="15" max="15" width="2.8515625" style="10" customWidth="1"/>
    <col min="16" max="16" width="2.8515625" style="75" customWidth="1"/>
    <col min="17" max="17" width="2.8515625" style="10" customWidth="1"/>
    <col min="18" max="18" width="2.8515625" style="9" customWidth="1"/>
    <col min="19" max="19" width="2.8515625" style="10" customWidth="1"/>
    <col min="20" max="20" width="3.57421875" style="9" customWidth="1"/>
    <col min="21" max="21" width="2.8515625" style="10" customWidth="1"/>
    <col min="22" max="22" width="2.8515625" style="75" customWidth="1"/>
    <col min="23" max="23" width="2.8515625" style="10" customWidth="1"/>
    <col min="24" max="24" width="2.8515625" style="9" customWidth="1"/>
    <col min="25" max="25" width="2.8515625" style="10" customWidth="1"/>
    <col min="26" max="26" width="2.8515625" style="9" customWidth="1"/>
    <col min="27" max="27" width="2.8515625" style="10" customWidth="1"/>
    <col min="28" max="28" width="2.8515625" style="75" customWidth="1"/>
    <col min="29" max="29" width="2.8515625" style="10" customWidth="1"/>
    <col min="30" max="30" width="2.8515625" style="9" customWidth="1"/>
    <col min="31" max="31" width="2.8515625" style="10" customWidth="1"/>
    <col min="32" max="32" width="2.8515625" style="9" customWidth="1"/>
    <col min="33" max="33" width="2.8515625" style="10" customWidth="1"/>
    <col min="34" max="36" width="2.8515625" style="76" customWidth="1"/>
    <col min="37" max="37" width="3.00390625" style="77" customWidth="1"/>
    <col min="38" max="38" width="3.00390625" style="7" customWidth="1"/>
    <col min="39" max="39" width="0" style="78" hidden="1" customWidth="1"/>
    <col min="40" max="40" width="0" style="9" hidden="1" customWidth="1"/>
    <col min="41" max="41" width="0" style="10" hidden="1" customWidth="1"/>
    <col min="42" max="42" width="0" style="9" hidden="1" customWidth="1"/>
    <col min="43" max="43" width="0" style="10" hidden="1" customWidth="1"/>
    <col min="44" max="44" width="0" style="9" hidden="1" customWidth="1"/>
    <col min="45" max="45" width="0" style="10" hidden="1" customWidth="1"/>
    <col min="46" max="46" width="0" style="9" hidden="1" customWidth="1"/>
    <col min="47" max="47" width="0" style="10" hidden="1" customWidth="1"/>
    <col min="48" max="48" width="0" style="9" hidden="1" customWidth="1"/>
    <col min="49" max="49" width="0" style="10" hidden="1" customWidth="1"/>
    <col min="50" max="50" width="0" style="9" hidden="1" customWidth="1"/>
    <col min="51" max="51" width="0" style="10" hidden="1" customWidth="1"/>
    <col min="52" max="52" width="0" style="9" hidden="1" customWidth="1"/>
    <col min="53" max="53" width="0" style="10" hidden="1" customWidth="1"/>
    <col min="54" max="54" width="0" style="9" hidden="1" customWidth="1"/>
    <col min="55" max="55" width="0" style="10" hidden="1" customWidth="1"/>
    <col min="56" max="56" width="0" style="9" hidden="1" customWidth="1"/>
    <col min="57" max="57" width="0" style="10" hidden="1" customWidth="1"/>
    <col min="58" max="58" width="0" style="9" hidden="1" customWidth="1"/>
    <col min="59" max="59" width="0" style="10" hidden="1" customWidth="1"/>
    <col min="60" max="60" width="0" style="9" hidden="1" customWidth="1"/>
    <col min="61" max="61" width="0" style="10" hidden="1" customWidth="1"/>
    <col min="62" max="62" width="0" style="9" hidden="1" customWidth="1"/>
    <col min="63" max="63" width="0" style="10" hidden="1" customWidth="1"/>
    <col min="64" max="64" width="0" style="9" hidden="1" customWidth="1"/>
    <col min="65" max="65" width="0" style="10" hidden="1" customWidth="1"/>
    <col min="66" max="66" width="0" style="9" hidden="1" customWidth="1"/>
    <col min="67" max="67" width="0" style="10" hidden="1" customWidth="1"/>
    <col min="68" max="68" width="0" style="9" hidden="1" customWidth="1"/>
    <col min="69" max="69" width="0" style="10" hidden="1" customWidth="1"/>
    <col min="70" max="70" width="0" style="9" hidden="1" customWidth="1"/>
    <col min="71" max="71" width="0" style="10" hidden="1" customWidth="1"/>
    <col min="72" max="72" width="0" style="9" hidden="1" customWidth="1"/>
    <col min="73" max="73" width="0" style="10" hidden="1" customWidth="1"/>
    <col min="74" max="78" width="0" style="9" hidden="1" customWidth="1"/>
    <col min="79" max="79" width="0" style="10" hidden="1" customWidth="1"/>
    <col min="80" max="80" width="0" style="9" hidden="1" customWidth="1"/>
    <col min="81" max="81" width="0" style="10" hidden="1" customWidth="1"/>
    <col min="82" max="82" width="0" style="9" hidden="1" customWidth="1"/>
    <col min="83" max="83" width="0" style="10" hidden="1" customWidth="1"/>
    <col min="84" max="84" width="0" style="9" hidden="1" customWidth="1"/>
    <col min="85" max="85" width="0" style="10" hidden="1" customWidth="1"/>
    <col min="86" max="86" width="0" style="9" hidden="1" customWidth="1"/>
    <col min="87" max="87" width="0" style="10" hidden="1" customWidth="1"/>
    <col min="88" max="88" width="0" style="9" hidden="1" customWidth="1"/>
    <col min="89" max="89" width="0" style="10" hidden="1" customWidth="1"/>
    <col min="90" max="90" width="0" style="9" hidden="1" customWidth="1"/>
    <col min="91" max="91" width="0" style="10" hidden="1" customWidth="1"/>
    <col min="92" max="92" width="0" style="9" hidden="1" customWidth="1"/>
    <col min="93" max="93" width="0" style="10" hidden="1" customWidth="1"/>
    <col min="94" max="94" width="0" style="9" hidden="1" customWidth="1"/>
    <col min="95" max="95" width="0" style="10" hidden="1" customWidth="1"/>
    <col min="96" max="96" width="0" style="9" hidden="1" customWidth="1"/>
    <col min="97" max="97" width="0" style="10" hidden="1" customWidth="1"/>
    <col min="98" max="100" width="0" style="9" hidden="1" customWidth="1"/>
    <col min="101" max="101" width="0" style="10" hidden="1" customWidth="1"/>
    <col min="102" max="102" width="0" style="9" hidden="1" customWidth="1"/>
    <col min="103" max="103" width="0" style="10" hidden="1" customWidth="1"/>
    <col min="104" max="104" width="0" style="9" hidden="1" customWidth="1"/>
    <col min="105" max="105" width="0" style="10" hidden="1" customWidth="1"/>
    <col min="106" max="106" width="0" style="9" hidden="1" customWidth="1"/>
    <col min="107" max="107" width="0" style="10" hidden="1" customWidth="1"/>
    <col min="108" max="108" width="0" style="9" hidden="1" customWidth="1"/>
    <col min="109" max="109" width="0" style="10" hidden="1" customWidth="1"/>
    <col min="110" max="137" width="0" style="9" hidden="1" customWidth="1"/>
    <col min="138" max="16384" width="3.00390625" style="9" customWidth="1"/>
  </cols>
  <sheetData>
    <row r="1" spans="2:6" ht="12">
      <c r="B1" s="7" t="s">
        <v>150</v>
      </c>
      <c r="C1" s="7" t="s">
        <v>151</v>
      </c>
      <c r="F1" s="7"/>
    </row>
    <row r="2" ht="12">
      <c r="F2" s="7"/>
    </row>
    <row r="3" spans="2:4" ht="12">
      <c r="B3" s="7" t="s">
        <v>61</v>
      </c>
      <c r="D3" s="7" t="s">
        <v>152</v>
      </c>
    </row>
    <row r="5" spans="1:36" s="9" customFormat="1" ht="9.75">
      <c r="A5" s="6"/>
      <c r="B5" s="11" t="s">
        <v>62</v>
      </c>
      <c r="C5" s="179" t="s">
        <v>3</v>
      </c>
      <c r="D5" s="180" t="s">
        <v>4</v>
      </c>
      <c r="E5" s="11" t="s">
        <v>153</v>
      </c>
      <c r="F5" s="13"/>
      <c r="G5" s="11" t="s">
        <v>154</v>
      </c>
      <c r="H5" s="14"/>
      <c r="I5" s="11" t="s">
        <v>155</v>
      </c>
      <c r="J5" s="14"/>
      <c r="K5" s="11" t="s">
        <v>156</v>
      </c>
      <c r="L5" s="14"/>
      <c r="M5" s="13" t="s">
        <v>157</v>
      </c>
      <c r="N5" s="14"/>
      <c r="O5" s="11" t="s">
        <v>158</v>
      </c>
      <c r="P5" s="14"/>
      <c r="Q5" s="11" t="s">
        <v>159</v>
      </c>
      <c r="R5" s="14"/>
      <c r="S5" s="11" t="s">
        <v>160</v>
      </c>
      <c r="T5" s="14"/>
      <c r="U5" s="94" t="s">
        <v>161</v>
      </c>
      <c r="V5" s="14"/>
      <c r="W5" s="11" t="s">
        <v>162</v>
      </c>
      <c r="X5" s="13"/>
      <c r="Y5" s="11" t="s">
        <v>163</v>
      </c>
      <c r="Z5" s="14"/>
      <c r="AA5" s="79" t="s">
        <v>164</v>
      </c>
      <c r="AB5" s="79"/>
      <c r="AC5" s="11" t="s">
        <v>139</v>
      </c>
      <c r="AD5" s="14"/>
      <c r="AE5" s="11" t="s">
        <v>140</v>
      </c>
      <c r="AF5" s="94"/>
      <c r="AG5" s="11" t="s">
        <v>165</v>
      </c>
      <c r="AH5" s="13"/>
      <c r="AI5" s="11" t="s">
        <v>166</v>
      </c>
      <c r="AJ5" s="13"/>
    </row>
    <row r="6" spans="2:109" ht="12">
      <c r="B6" s="164" t="s">
        <v>70</v>
      </c>
      <c r="C6" s="97">
        <f>SUM(C7:C8)</f>
        <v>11</v>
      </c>
      <c r="D6" s="181">
        <f>SUM(D7:D8)</f>
        <v>7</v>
      </c>
      <c r="E6" s="182">
        <v>2</v>
      </c>
      <c r="F6" s="109">
        <v>-1</v>
      </c>
      <c r="G6" s="107"/>
      <c r="H6" s="109"/>
      <c r="I6" s="107"/>
      <c r="J6" s="109"/>
      <c r="K6" s="107"/>
      <c r="L6" s="109"/>
      <c r="M6" s="107"/>
      <c r="N6" s="109"/>
      <c r="O6" s="182"/>
      <c r="P6" s="109"/>
      <c r="Q6" s="107"/>
      <c r="R6" s="109"/>
      <c r="S6" s="107"/>
      <c r="T6" s="109"/>
      <c r="U6" s="107"/>
      <c r="V6" s="109"/>
      <c r="W6" s="107"/>
      <c r="X6" s="109"/>
      <c r="Y6" s="107"/>
      <c r="Z6" s="109"/>
      <c r="AA6" s="182"/>
      <c r="AB6" s="109"/>
      <c r="AC6" s="107">
        <v>2</v>
      </c>
      <c r="AD6" s="109">
        <v>-1</v>
      </c>
      <c r="AE6" s="107"/>
      <c r="AF6" s="109"/>
      <c r="AG6" s="107">
        <v>4</v>
      </c>
      <c r="AH6" s="109">
        <v>-10</v>
      </c>
      <c r="AI6" s="107"/>
      <c r="AJ6" s="109"/>
      <c r="AK6" s="9"/>
      <c r="AL6" s="9"/>
      <c r="AM6" s="29">
        <f>SUM(E6:F6)</f>
        <v>1</v>
      </c>
      <c r="AN6" s="30"/>
      <c r="AO6" s="30">
        <f>SUM(G6:H6)</f>
        <v>0</v>
      </c>
      <c r="AP6" s="30"/>
      <c r="AQ6" s="30">
        <f>SUM(I6:J6)</f>
        <v>0</v>
      </c>
      <c r="AR6" s="30"/>
      <c r="AS6" s="30">
        <f>SUM(K6:L6)</f>
        <v>0</v>
      </c>
      <c r="AT6" s="30"/>
      <c r="AU6" s="30">
        <f>SUM(M6:N6)</f>
        <v>0</v>
      </c>
      <c r="AV6" s="31"/>
      <c r="AW6" s="30">
        <f>SUM(O6:P6)</f>
        <v>0</v>
      </c>
      <c r="AX6" s="30"/>
      <c r="AY6" s="30">
        <f>SUM(Q6:R6)</f>
        <v>0</v>
      </c>
      <c r="AZ6" s="30"/>
      <c r="BA6" s="30">
        <f>SUM(S6:T6)</f>
        <v>0</v>
      </c>
      <c r="BB6" s="30"/>
      <c r="BC6" s="30">
        <f>SUM(U6:V6)</f>
        <v>0</v>
      </c>
      <c r="BD6" s="30"/>
      <c r="BE6" s="30">
        <f>SUM(W6:X6)</f>
        <v>0</v>
      </c>
      <c r="BF6" s="30"/>
      <c r="BG6" s="30">
        <f>SUM(Y6:Z6)</f>
        <v>0</v>
      </c>
      <c r="BH6" s="31"/>
      <c r="BI6" s="30">
        <f>SUM(AA6:AB6)</f>
        <v>0</v>
      </c>
      <c r="BJ6" s="30"/>
      <c r="BK6" s="30">
        <f>SUM(AC6:AD6)</f>
        <v>1</v>
      </c>
      <c r="BL6" s="30"/>
      <c r="BM6" s="30">
        <f>SUM(AE6:AF6)</f>
        <v>0</v>
      </c>
      <c r="BN6" s="30"/>
      <c r="BO6" s="30">
        <f>SUM(AG6:AH6)</f>
        <v>-6</v>
      </c>
      <c r="BP6" s="30"/>
      <c r="BQ6" s="30">
        <f>SUM(AI6:AJ6)</f>
        <v>0</v>
      </c>
      <c r="BR6" s="31"/>
      <c r="BS6" s="9"/>
      <c r="BU6" s="9">
        <f>COUNTIF(AM6:AN8,"&gt;0")</f>
        <v>1</v>
      </c>
      <c r="BV6" s="9">
        <f>COUNTIF(AO6:AP8,"&gt;0")</f>
        <v>0</v>
      </c>
      <c r="BW6" s="9">
        <f>COUNTIF(AQ6:AR8,"&gt;0")</f>
        <v>0</v>
      </c>
      <c r="BX6" s="9">
        <f>COUNTIF(AS6:AT8,"&gt;0")</f>
        <v>0</v>
      </c>
      <c r="BY6" s="9">
        <f>COUNTIF(AU6:AV8,"&gt;0")</f>
        <v>0</v>
      </c>
      <c r="BZ6" s="9">
        <f>COUNTIF(AW6:AX8,"&gt;0")</f>
        <v>0</v>
      </c>
      <c r="CA6" s="9">
        <f>COUNTIF(AY6:AZ8,"&gt;0")</f>
        <v>0</v>
      </c>
      <c r="CB6" s="9">
        <f>COUNTIF(BA6:BB8,"&gt;0")</f>
        <v>0</v>
      </c>
      <c r="CC6" s="9">
        <f>COUNTIF(BC6:BD8,"&gt;0")</f>
        <v>0</v>
      </c>
      <c r="CD6" s="9">
        <f>COUNTIF(BE6:BF8,"&gt;0")</f>
        <v>0</v>
      </c>
      <c r="CE6" s="9">
        <f>COUNTIF(BG6:BH8,"&gt;0")</f>
        <v>0</v>
      </c>
      <c r="CF6" s="9">
        <f>COUNTIF(BI6:BJ8,"&gt;0")</f>
        <v>0</v>
      </c>
      <c r="CG6" s="9">
        <f>COUNTIF(BK6:BL8,"&gt;0")</f>
        <v>2</v>
      </c>
      <c r="CH6" s="9">
        <f>COUNTIF(BM6:BN8,"&gt;0")</f>
        <v>0</v>
      </c>
      <c r="CI6" s="9">
        <f>COUNTIF(BO6:BP8,"&gt;0")</f>
        <v>2</v>
      </c>
      <c r="CJ6" s="9">
        <f>COUNTIF(BQ6:BR8,"&gt;0")</f>
        <v>0</v>
      </c>
      <c r="DA6" s="9"/>
      <c r="DC6" s="9"/>
      <c r="DE6" s="9"/>
    </row>
    <row r="7" spans="1:103" s="9" customFormat="1" ht="10.5">
      <c r="A7" s="6"/>
      <c r="B7" s="165" t="s">
        <v>71</v>
      </c>
      <c r="C7" s="183">
        <f>COUNTIF(AM6:BR8,"&gt;0")</f>
        <v>5</v>
      </c>
      <c r="D7" s="184">
        <f>COUNTIF(AM6:BR8,"&lt;0")</f>
        <v>4</v>
      </c>
      <c r="E7" s="185">
        <v>3</v>
      </c>
      <c r="F7" s="25">
        <v>-5</v>
      </c>
      <c r="G7" s="24"/>
      <c r="H7" s="25"/>
      <c r="I7" s="24"/>
      <c r="J7" s="25"/>
      <c r="K7" s="24"/>
      <c r="L7" s="25"/>
      <c r="M7" s="24"/>
      <c r="N7" s="25"/>
      <c r="O7" s="185"/>
      <c r="P7" s="25"/>
      <c r="Q7" s="24"/>
      <c r="R7" s="25"/>
      <c r="S7" s="24"/>
      <c r="T7" s="25"/>
      <c r="U7" s="24"/>
      <c r="V7" s="25"/>
      <c r="W7" s="24"/>
      <c r="X7" s="25"/>
      <c r="Y7" s="24"/>
      <c r="Z7" s="25"/>
      <c r="AA7" s="185"/>
      <c r="AB7" s="25"/>
      <c r="AC7" s="24">
        <v>4</v>
      </c>
      <c r="AD7" s="25">
        <v>-9</v>
      </c>
      <c r="AE7" s="24"/>
      <c r="AF7" s="25"/>
      <c r="AG7" s="24">
        <v>9</v>
      </c>
      <c r="AH7" s="25">
        <v>-3</v>
      </c>
      <c r="AI7" s="24"/>
      <c r="AJ7" s="25"/>
      <c r="AM7" s="36">
        <f>SUM(E7:F7)</f>
        <v>-2</v>
      </c>
      <c r="AN7" s="37"/>
      <c r="AO7" s="37">
        <f>SUM(G7:H7)</f>
        <v>0</v>
      </c>
      <c r="AP7" s="37"/>
      <c r="AQ7" s="37">
        <f>SUM(I7:J7)</f>
        <v>0</v>
      </c>
      <c r="AR7" s="37"/>
      <c r="AS7" s="37">
        <f>SUM(K7:L7)</f>
        <v>0</v>
      </c>
      <c r="AT7" s="37"/>
      <c r="AU7" s="37">
        <f>SUM(M7:N7)</f>
        <v>0</v>
      </c>
      <c r="AV7" s="38"/>
      <c r="AW7" s="37">
        <f>SUM(O7:P7)</f>
        <v>0</v>
      </c>
      <c r="AX7" s="37"/>
      <c r="AY7" s="37">
        <f>SUM(Q7:R7)</f>
        <v>0</v>
      </c>
      <c r="AZ7" s="37"/>
      <c r="BA7" s="37">
        <f>SUM(S7:T7)</f>
        <v>0</v>
      </c>
      <c r="BB7" s="37"/>
      <c r="BC7" s="37">
        <f>SUM(U7:V7)</f>
        <v>0</v>
      </c>
      <c r="BD7" s="37"/>
      <c r="BE7" s="37">
        <f>SUM(W7:X7)</f>
        <v>0</v>
      </c>
      <c r="BF7" s="37"/>
      <c r="BG7" s="37">
        <f>SUM(Y7:Z7)</f>
        <v>0</v>
      </c>
      <c r="BH7" s="38"/>
      <c r="BI7" s="37">
        <f>SUM(AA7:AB7)</f>
        <v>0</v>
      </c>
      <c r="BJ7" s="37"/>
      <c r="BK7" s="37">
        <f>SUM(AC7:AD7)</f>
        <v>-5</v>
      </c>
      <c r="BL7" s="37"/>
      <c r="BM7" s="37">
        <f>SUM(AE7:AF7)</f>
        <v>0</v>
      </c>
      <c r="BN7" s="37"/>
      <c r="BO7" s="37">
        <f>SUM(AG7:AH7)</f>
        <v>6</v>
      </c>
      <c r="BP7" s="37"/>
      <c r="BQ7" s="37">
        <f>SUM(AI7:AJ7)</f>
        <v>0</v>
      </c>
      <c r="BR7" s="38"/>
      <c r="BU7" s="42">
        <f>COUNTIF(AM6:AN8,"&lt;0")</f>
        <v>2</v>
      </c>
      <c r="BV7" s="42">
        <f>COUNTIF(AO6:AP8,"&lt;0")</f>
        <v>0</v>
      </c>
      <c r="BW7" s="42">
        <f>COUNTIF(AQ6:AR8,"&lt;0")</f>
        <v>0</v>
      </c>
      <c r="BX7" s="42">
        <f>COUNTIF(AS6:AT8,"&lt;0")</f>
        <v>0</v>
      </c>
      <c r="BY7" s="42">
        <f>COUNTIF(AU6:AV8,"&lt;0")</f>
        <v>0</v>
      </c>
      <c r="BZ7" s="42">
        <f>COUNTIF(AW6:AX8,"&lt;0")</f>
        <v>0</v>
      </c>
      <c r="CA7" s="42">
        <f>COUNTIF(AY6:AZ8,"&lt;0")</f>
        <v>0</v>
      </c>
      <c r="CB7" s="42">
        <f>COUNTIF(BA6:BB8,"&lt;0")</f>
        <v>0</v>
      </c>
      <c r="CC7" s="42">
        <f>COUNTIF(BC6:BD8,"&lt;0")</f>
        <v>0</v>
      </c>
      <c r="CD7" s="42">
        <f>COUNTIF(BE6:BF8,"&lt;0")</f>
        <v>0</v>
      </c>
      <c r="CE7" s="42">
        <f>COUNTIF(BG6:BH8,"&lt;0")</f>
        <v>0</v>
      </c>
      <c r="CF7" s="42">
        <f>COUNTIF(BI6:BJ8,"&lt;0")</f>
        <v>0</v>
      </c>
      <c r="CG7" s="42">
        <f>COUNTIF(BK6:BL8,"&lt;0")</f>
        <v>1</v>
      </c>
      <c r="CH7" s="42">
        <f>COUNTIF(BM6:BN8,"&lt;0")</f>
        <v>0</v>
      </c>
      <c r="CI7" s="42">
        <f>COUNTIF(BO6:BP8,"&lt;0")</f>
        <v>1</v>
      </c>
      <c r="CJ7" s="42">
        <f>COUNTIF(BQ6:BR8,"&lt;0")</f>
        <v>0</v>
      </c>
      <c r="CK7" s="10"/>
      <c r="CL7" s="37"/>
      <c r="CM7" s="74"/>
      <c r="CN7" s="37"/>
      <c r="CO7" s="74"/>
      <c r="CP7" s="37"/>
      <c r="CQ7" s="74"/>
      <c r="CR7" s="37"/>
      <c r="CS7" s="74"/>
      <c r="CT7" s="37"/>
      <c r="CU7" s="37"/>
      <c r="CV7" s="37"/>
      <c r="CW7" s="74"/>
      <c r="CX7" s="37"/>
      <c r="CY7" s="74"/>
    </row>
    <row r="8" spans="1:103" s="9" customFormat="1" ht="10.5">
      <c r="A8" s="6"/>
      <c r="B8" s="168">
        <f>SUM(C6:D6)</f>
        <v>18</v>
      </c>
      <c r="C8" s="123">
        <f>COUNTIF(AM55:AN104,"&lt;0")</f>
        <v>6</v>
      </c>
      <c r="D8" s="143">
        <f>COUNTIF(AM55:AN104,"&gt;0")</f>
        <v>3</v>
      </c>
      <c r="E8" s="186">
        <v>4</v>
      </c>
      <c r="F8" s="51">
        <v>-6</v>
      </c>
      <c r="G8" s="50"/>
      <c r="H8" s="51"/>
      <c r="I8" s="50"/>
      <c r="J8" s="51"/>
      <c r="K8" s="50"/>
      <c r="L8" s="51"/>
      <c r="M8" s="50"/>
      <c r="N8" s="51"/>
      <c r="O8" s="186"/>
      <c r="P8" s="51"/>
      <c r="Q8" s="50"/>
      <c r="R8" s="51"/>
      <c r="S8" s="50"/>
      <c r="T8" s="51"/>
      <c r="U8" s="50"/>
      <c r="V8" s="51"/>
      <c r="W8" s="50"/>
      <c r="X8" s="51"/>
      <c r="Y8" s="50"/>
      <c r="Z8" s="51"/>
      <c r="AA8" s="186"/>
      <c r="AB8" s="51"/>
      <c r="AC8" s="50">
        <v>8</v>
      </c>
      <c r="AD8" s="51">
        <v>-6</v>
      </c>
      <c r="AE8" s="50"/>
      <c r="AF8" s="51"/>
      <c r="AG8" s="50">
        <v>6</v>
      </c>
      <c r="AH8" s="51">
        <v>-5</v>
      </c>
      <c r="AI8" s="50"/>
      <c r="AJ8" s="51"/>
      <c r="AM8" s="54">
        <f>SUM(E8:F8)</f>
        <v>-2</v>
      </c>
      <c r="AN8" s="42"/>
      <c r="AO8" s="42">
        <f>SUM(G8:H8)</f>
        <v>0</v>
      </c>
      <c r="AP8" s="42"/>
      <c r="AQ8" s="42">
        <f>SUM(I8:J8)</f>
        <v>0</v>
      </c>
      <c r="AR8" s="42"/>
      <c r="AS8" s="42">
        <f>SUM(K8:L8)</f>
        <v>0</v>
      </c>
      <c r="AT8" s="42"/>
      <c r="AU8" s="42">
        <f>SUM(M8:N8)</f>
        <v>0</v>
      </c>
      <c r="AV8" s="55"/>
      <c r="AW8" s="42">
        <f>SUM(O8:P8)</f>
        <v>0</v>
      </c>
      <c r="AX8" s="42"/>
      <c r="AY8" s="42">
        <f>SUM(Q8:R8)</f>
        <v>0</v>
      </c>
      <c r="AZ8" s="42"/>
      <c r="BA8" s="42">
        <f>SUM(S8:T8)</f>
        <v>0</v>
      </c>
      <c r="BB8" s="42"/>
      <c r="BC8" s="42">
        <f>SUM(U8:V8)</f>
        <v>0</v>
      </c>
      <c r="BD8" s="42"/>
      <c r="BE8" s="42">
        <f>SUM(W8:X8)</f>
        <v>0</v>
      </c>
      <c r="BF8" s="42"/>
      <c r="BG8" s="42">
        <f>SUM(Y8:Z8)</f>
        <v>0</v>
      </c>
      <c r="BH8" s="55"/>
      <c r="BI8" s="42">
        <f>SUM(AA8:AB8)</f>
        <v>0</v>
      </c>
      <c r="BJ8" s="42"/>
      <c r="BK8" s="42">
        <f>SUM(AC8:AD8)</f>
        <v>2</v>
      </c>
      <c r="BL8" s="42"/>
      <c r="BM8" s="42">
        <f>SUM(AE8:AF8)</f>
        <v>0</v>
      </c>
      <c r="BN8" s="42"/>
      <c r="BO8" s="42">
        <f>SUM(AG8:AH8)</f>
        <v>1</v>
      </c>
      <c r="BP8" s="42"/>
      <c r="BQ8" s="42">
        <f>SUM(AI8:AJ8)</f>
        <v>0</v>
      </c>
      <c r="BR8" s="55"/>
      <c r="BU8" s="37">
        <f>COUNTIF(AM9:AN11,"&gt;0")</f>
        <v>0</v>
      </c>
      <c r="BV8" s="37">
        <f>COUNTIF(AO9:AP11,"&gt;0")</f>
        <v>0</v>
      </c>
      <c r="BW8" s="37">
        <f>COUNTIF(AQ9:AR11,"&gt;0")</f>
        <v>0</v>
      </c>
      <c r="BX8" s="37">
        <f>COUNTIF(AS9:AT11,"&gt;0")</f>
        <v>0</v>
      </c>
      <c r="BY8" s="37">
        <f>COUNTIF(AU9:AV11,"&gt;0")</f>
        <v>0</v>
      </c>
      <c r="BZ8" s="37">
        <f>COUNTIF(AW9:AX11,"&gt;0")</f>
        <v>0</v>
      </c>
      <c r="CA8" s="37">
        <f>COUNTIF(AY9:AZ11,"&gt;0")</f>
        <v>0</v>
      </c>
      <c r="CB8" s="37">
        <f>COUNTIF(BA9:BB11,"&gt;0")</f>
        <v>0</v>
      </c>
      <c r="CC8" s="37">
        <f>COUNTIF(BC9:BD11,"&gt;0")</f>
        <v>0</v>
      </c>
      <c r="CD8" s="37">
        <f>COUNTIF(BE9:BF11,"&gt;0")</f>
        <v>0</v>
      </c>
      <c r="CE8" s="37">
        <f>COUNTIF(BG9:BH11,"&gt;0")</f>
        <v>0</v>
      </c>
      <c r="CF8" s="37">
        <f>COUNTIF(BI9:BJ11,"&gt;0")</f>
        <v>2</v>
      </c>
      <c r="CG8" s="37">
        <f>COUNTIF(BK9:BL11,"&gt;0")</f>
        <v>0</v>
      </c>
      <c r="CH8" s="37">
        <f>COUNTIF(BM9:BN11,"&gt;0")</f>
        <v>0</v>
      </c>
      <c r="CI8" s="37">
        <f>COUNTIF(BO9:BP11,"&gt;0")</f>
        <v>1</v>
      </c>
      <c r="CJ8" s="37">
        <f>COUNTIF(BQ9:BR11,"&gt;0")</f>
        <v>0</v>
      </c>
      <c r="CK8" s="10"/>
      <c r="CL8" s="37"/>
      <c r="CM8" s="74"/>
      <c r="CN8" s="37"/>
      <c r="CO8" s="74"/>
      <c r="CP8" s="37"/>
      <c r="CQ8" s="74"/>
      <c r="CR8" s="37"/>
      <c r="CS8" s="74"/>
      <c r="CT8" s="37"/>
      <c r="CU8" s="37"/>
      <c r="CV8" s="37"/>
      <c r="CW8" s="74"/>
      <c r="CX8" s="37"/>
      <c r="CY8" s="74"/>
    </row>
    <row r="9" spans="1:103" s="9" customFormat="1" ht="10.5">
      <c r="A9" s="6"/>
      <c r="B9" s="167" t="s">
        <v>36</v>
      </c>
      <c r="C9" s="97">
        <f>SUM(C10:C11)</f>
        <v>7</v>
      </c>
      <c r="D9" s="181">
        <f>SUM(D10:D11)</f>
        <v>11</v>
      </c>
      <c r="E9" s="185"/>
      <c r="F9" s="25"/>
      <c r="G9" s="24"/>
      <c r="H9" s="25"/>
      <c r="I9" s="24"/>
      <c r="J9" s="25"/>
      <c r="K9" s="24"/>
      <c r="L9" s="25"/>
      <c r="M9" s="24"/>
      <c r="N9" s="25"/>
      <c r="O9" s="185"/>
      <c r="P9" s="25"/>
      <c r="Q9" s="24"/>
      <c r="R9" s="25"/>
      <c r="S9" s="24"/>
      <c r="T9" s="25"/>
      <c r="U9" s="24"/>
      <c r="V9" s="25"/>
      <c r="W9" s="24"/>
      <c r="X9" s="25"/>
      <c r="Y9" s="24"/>
      <c r="Z9" s="25"/>
      <c r="AA9" s="185">
        <v>6</v>
      </c>
      <c r="AB9" s="25">
        <v>-3</v>
      </c>
      <c r="AC9" s="24"/>
      <c r="AD9" s="25"/>
      <c r="AE9" s="24"/>
      <c r="AF9" s="25"/>
      <c r="AG9" s="24">
        <v>6</v>
      </c>
      <c r="AH9" s="25">
        <v>-8</v>
      </c>
      <c r="AI9" s="24">
        <v>3</v>
      </c>
      <c r="AJ9" s="25">
        <v>-5</v>
      </c>
      <c r="AM9" s="29">
        <f>SUM(E9:F9)</f>
        <v>0</v>
      </c>
      <c r="AN9" s="30"/>
      <c r="AO9" s="30">
        <f>SUM(G9:H9)</f>
        <v>0</v>
      </c>
      <c r="AP9" s="30"/>
      <c r="AQ9" s="30">
        <f>SUM(I9:J9)</f>
        <v>0</v>
      </c>
      <c r="AR9" s="30"/>
      <c r="AS9" s="30">
        <f>SUM(K9:L9)</f>
        <v>0</v>
      </c>
      <c r="AT9" s="30"/>
      <c r="AU9" s="30">
        <f>SUM(M9:N9)</f>
        <v>0</v>
      </c>
      <c r="AV9" s="31"/>
      <c r="AW9" s="30">
        <f>SUM(O9:P9)</f>
        <v>0</v>
      </c>
      <c r="AX9" s="30"/>
      <c r="AY9" s="30">
        <f>SUM(Q9:R9)</f>
        <v>0</v>
      </c>
      <c r="AZ9" s="30"/>
      <c r="BA9" s="30">
        <f>SUM(S9:T9)</f>
        <v>0</v>
      </c>
      <c r="BB9" s="30"/>
      <c r="BC9" s="30">
        <f>SUM(U9:V9)</f>
        <v>0</v>
      </c>
      <c r="BD9" s="30"/>
      <c r="BE9" s="30">
        <f>SUM(W9:X9)</f>
        <v>0</v>
      </c>
      <c r="BF9" s="30"/>
      <c r="BG9" s="30">
        <f>SUM(Y9:Z9)</f>
        <v>0</v>
      </c>
      <c r="BH9" s="31"/>
      <c r="BI9" s="30">
        <f>SUM(AA9:AB9)</f>
        <v>3</v>
      </c>
      <c r="BJ9" s="30"/>
      <c r="BK9" s="30">
        <f>SUM(AC9:AD9)</f>
        <v>0</v>
      </c>
      <c r="BL9" s="30"/>
      <c r="BM9" s="30">
        <f>SUM(AE9:AF9)</f>
        <v>0</v>
      </c>
      <c r="BN9" s="30"/>
      <c r="BO9" s="30">
        <f>SUM(AG9:AH9)</f>
        <v>-2</v>
      </c>
      <c r="BP9" s="30"/>
      <c r="BQ9" s="30">
        <f>SUM(AI9:AJ9)</f>
        <v>-2</v>
      </c>
      <c r="BR9" s="31"/>
      <c r="BU9" s="42">
        <f>COUNTIF(AM9:AN11,"&lt;0")</f>
        <v>0</v>
      </c>
      <c r="BV9" s="42">
        <f>COUNTIF(AO9:AP11,"&lt;0")</f>
        <v>0</v>
      </c>
      <c r="BW9" s="42">
        <f>COUNTIF(AQ9:AR11,"&lt;0")</f>
        <v>0</v>
      </c>
      <c r="BX9" s="42">
        <f>COUNTIF(AS9:AT11,"&lt;0")</f>
        <v>0</v>
      </c>
      <c r="BY9" s="42">
        <f>COUNTIF(AU9:AV11,"&lt;0")</f>
        <v>0</v>
      </c>
      <c r="BZ9" s="42">
        <f>COUNTIF(AW9:AX11,"&lt;0")</f>
        <v>0</v>
      </c>
      <c r="CA9" s="42">
        <f>COUNTIF(AY9:AZ11,"&lt;0")</f>
        <v>0</v>
      </c>
      <c r="CB9" s="42">
        <f>COUNTIF(BA9:BB11,"&lt;0")</f>
        <v>0</v>
      </c>
      <c r="CC9" s="42">
        <f>COUNTIF(BC9:BD11,"&lt;0")</f>
        <v>0</v>
      </c>
      <c r="CD9" s="42">
        <f>COUNTIF(BE9:BF11,"&lt;0")</f>
        <v>0</v>
      </c>
      <c r="CE9" s="42">
        <f>COUNTIF(BG9:BH11,"&lt;0")</f>
        <v>0</v>
      </c>
      <c r="CF9" s="42">
        <f>COUNTIF(BI9:BJ11,"&lt;0")</f>
        <v>1</v>
      </c>
      <c r="CG9" s="42">
        <f>COUNTIF(BK9:BL11,"&lt;0")</f>
        <v>0</v>
      </c>
      <c r="CH9" s="42">
        <f>COUNTIF(BM9:BN11,"&lt;0")</f>
        <v>0</v>
      </c>
      <c r="CI9" s="42">
        <f>COUNTIF(BO9:BP11,"&lt;0")</f>
        <v>2</v>
      </c>
      <c r="CJ9" s="42">
        <f>COUNTIF(BQ9:BR11,"&lt;0")</f>
        <v>3</v>
      </c>
      <c r="CK9" s="10"/>
      <c r="CL9" s="37"/>
      <c r="CM9" s="74"/>
      <c r="CN9" s="37"/>
      <c r="CO9" s="74"/>
      <c r="CP9" s="37"/>
      <c r="CQ9" s="74"/>
      <c r="CR9" s="37"/>
      <c r="CS9" s="74"/>
      <c r="CT9" s="37"/>
      <c r="CU9" s="37"/>
      <c r="CV9" s="37"/>
      <c r="CW9" s="74"/>
      <c r="CX9" s="37"/>
      <c r="CY9" s="74"/>
    </row>
    <row r="10" spans="1:103" s="9" customFormat="1" ht="10.5">
      <c r="A10" s="6"/>
      <c r="B10" s="165" t="s">
        <v>75</v>
      </c>
      <c r="C10" s="183">
        <f>COUNTIF(AM9:BR11,"&gt;0")</f>
        <v>3</v>
      </c>
      <c r="D10" s="184">
        <f>COUNTIF(AM9:BR11,"&lt;0")</f>
        <v>6</v>
      </c>
      <c r="E10" s="185"/>
      <c r="F10" s="25"/>
      <c r="G10" s="24"/>
      <c r="H10" s="25"/>
      <c r="I10" s="24"/>
      <c r="J10" s="25"/>
      <c r="K10" s="24"/>
      <c r="L10" s="25"/>
      <c r="M10" s="24"/>
      <c r="N10" s="25"/>
      <c r="O10" s="185"/>
      <c r="P10" s="25"/>
      <c r="Q10" s="24"/>
      <c r="R10" s="25"/>
      <c r="S10" s="24"/>
      <c r="T10" s="25"/>
      <c r="U10" s="24"/>
      <c r="V10" s="25"/>
      <c r="W10" s="24"/>
      <c r="X10" s="25"/>
      <c r="Y10" s="24"/>
      <c r="Z10" s="25"/>
      <c r="AA10" s="185">
        <v>2</v>
      </c>
      <c r="AB10" s="25">
        <v>-8</v>
      </c>
      <c r="AC10" s="24"/>
      <c r="AD10" s="25"/>
      <c r="AE10" s="24"/>
      <c r="AF10" s="25"/>
      <c r="AG10" s="24">
        <v>5</v>
      </c>
      <c r="AH10" s="25">
        <v>-8</v>
      </c>
      <c r="AI10" s="24">
        <v>0</v>
      </c>
      <c r="AJ10" s="25">
        <v>-1</v>
      </c>
      <c r="AM10" s="36">
        <f>SUM(E10:F10)</f>
        <v>0</v>
      </c>
      <c r="AN10" s="37"/>
      <c r="AO10" s="37">
        <f>SUM(G10:H10)</f>
        <v>0</v>
      </c>
      <c r="AP10" s="37"/>
      <c r="AQ10" s="37">
        <f>SUM(I10:J10)</f>
        <v>0</v>
      </c>
      <c r="AR10" s="37"/>
      <c r="AS10" s="37">
        <f>SUM(K10:L10)</f>
        <v>0</v>
      </c>
      <c r="AT10" s="37"/>
      <c r="AU10" s="37">
        <f>SUM(M10:N10)</f>
        <v>0</v>
      </c>
      <c r="AV10" s="38"/>
      <c r="AW10" s="37">
        <f>SUM(O10:P10)</f>
        <v>0</v>
      </c>
      <c r="AX10" s="37"/>
      <c r="AY10" s="37">
        <f>SUM(Q10:R10)</f>
        <v>0</v>
      </c>
      <c r="AZ10" s="37"/>
      <c r="BA10" s="37">
        <f>SUM(S10:T10)</f>
        <v>0</v>
      </c>
      <c r="BB10" s="37"/>
      <c r="BC10" s="37">
        <f>SUM(U10:V10)</f>
        <v>0</v>
      </c>
      <c r="BD10" s="37"/>
      <c r="BE10" s="37">
        <f>SUM(W10:X10)</f>
        <v>0</v>
      </c>
      <c r="BF10" s="37"/>
      <c r="BG10" s="37">
        <f>SUM(Y10:Z10)</f>
        <v>0</v>
      </c>
      <c r="BH10" s="38"/>
      <c r="BI10" s="37">
        <f>SUM(AA10:AB10)</f>
        <v>-6</v>
      </c>
      <c r="BJ10" s="37"/>
      <c r="BK10" s="37">
        <f>SUM(AC10:AD10)</f>
        <v>0</v>
      </c>
      <c r="BL10" s="37"/>
      <c r="BM10" s="37">
        <f>SUM(AE10:AF10)</f>
        <v>0</v>
      </c>
      <c r="BN10" s="37"/>
      <c r="BO10" s="37">
        <f>SUM(AG10:AH10)</f>
        <v>-3</v>
      </c>
      <c r="BP10" s="37"/>
      <c r="BQ10" s="37">
        <f>SUM(AI10:AJ10)</f>
        <v>-1</v>
      </c>
      <c r="BR10" s="38"/>
      <c r="BU10" s="30">
        <f>COUNTIF(AM12:AN14,"&gt;0")</f>
        <v>0</v>
      </c>
      <c r="BV10" s="30">
        <f>COUNTIF(AO12:AP14,"&gt;0")</f>
        <v>2</v>
      </c>
      <c r="BW10" s="30">
        <f>COUNTIF(AQ12:AR14,"&gt;0")</f>
        <v>0</v>
      </c>
      <c r="BX10" s="30">
        <f>COUNTIF(AS12:AT14,"&gt;0")</f>
        <v>0</v>
      </c>
      <c r="BY10" s="30">
        <f>COUNTIF(AU12:AV14,"&gt;0")</f>
        <v>0</v>
      </c>
      <c r="BZ10" s="30">
        <f>COUNTIF(AW12:AX14,"&gt;0")</f>
        <v>0</v>
      </c>
      <c r="CA10" s="30">
        <f>COUNTIF(AY12:AZ14,"&gt;0")</f>
        <v>0</v>
      </c>
      <c r="CB10" s="30">
        <f>COUNTIF(BA12:BB14,"&gt;0")</f>
        <v>0</v>
      </c>
      <c r="CC10" s="30">
        <f>COUNTIF(BC12:BD14,"&gt;0")</f>
        <v>0</v>
      </c>
      <c r="CD10" s="30">
        <f>COUNTIF(BE12:BF14,"&gt;0")</f>
        <v>0</v>
      </c>
      <c r="CE10" s="30">
        <f>COUNTIF(BG12:BH14,"&gt;0")</f>
        <v>0</v>
      </c>
      <c r="CF10" s="30">
        <f>COUNTIF(BI12:BJ14,"&gt;0")</f>
        <v>0</v>
      </c>
      <c r="CG10" s="30">
        <f>COUNTIF(BK12:BL14,"&gt;0")</f>
        <v>0</v>
      </c>
      <c r="CH10" s="30">
        <f>COUNTIF(BM12:BN14,"&gt;0")</f>
        <v>2</v>
      </c>
      <c r="CI10" s="30">
        <f>COUNTIF(BO12:BP14,"&gt;0")</f>
        <v>0</v>
      </c>
      <c r="CJ10" s="30">
        <f>COUNTIF(BQ12:BR14,"&gt;0")</f>
        <v>1</v>
      </c>
      <c r="CK10" s="10"/>
      <c r="CL10" s="37"/>
      <c r="CM10" s="74"/>
      <c r="CN10" s="37"/>
      <c r="CO10" s="74"/>
      <c r="CP10" s="37"/>
      <c r="CQ10" s="74"/>
      <c r="CR10" s="37"/>
      <c r="CS10" s="74"/>
      <c r="CT10" s="37"/>
      <c r="CU10" s="37"/>
      <c r="CV10" s="37"/>
      <c r="CW10" s="74"/>
      <c r="CX10" s="37"/>
      <c r="CY10" s="74"/>
    </row>
    <row r="11" spans="1:103" s="9" customFormat="1" ht="10.5">
      <c r="A11" s="6"/>
      <c r="B11" s="168">
        <f>SUM(C9:D9)</f>
        <v>18</v>
      </c>
      <c r="C11" s="123">
        <f>COUNTIF(AO55:AP104,"&lt;0")</f>
        <v>4</v>
      </c>
      <c r="D11" s="143">
        <f>COUNTIF(AO55:AP104,"&gt;0")</f>
        <v>5</v>
      </c>
      <c r="E11" s="186"/>
      <c r="F11" s="51"/>
      <c r="G11" s="50"/>
      <c r="H11" s="51"/>
      <c r="I11" s="50"/>
      <c r="J11" s="51"/>
      <c r="K11" s="50"/>
      <c r="L11" s="51"/>
      <c r="M11" s="50"/>
      <c r="N11" s="51"/>
      <c r="O11" s="186"/>
      <c r="P11" s="51"/>
      <c r="Q11" s="50"/>
      <c r="R11" s="51"/>
      <c r="S11" s="50"/>
      <c r="T11" s="51"/>
      <c r="U11" s="50"/>
      <c r="V11" s="51"/>
      <c r="W11" s="50"/>
      <c r="X11" s="51"/>
      <c r="Y11" s="50"/>
      <c r="Z11" s="51"/>
      <c r="AA11" s="186">
        <v>7</v>
      </c>
      <c r="AB11" s="51">
        <v>-1</v>
      </c>
      <c r="AC11" s="50"/>
      <c r="AD11" s="51"/>
      <c r="AE11" s="50"/>
      <c r="AF11" s="51"/>
      <c r="AG11" s="50">
        <v>12</v>
      </c>
      <c r="AH11" s="51">
        <v>-4</v>
      </c>
      <c r="AI11" s="50">
        <v>3</v>
      </c>
      <c r="AJ11" s="51">
        <v>-10</v>
      </c>
      <c r="AM11" s="54">
        <f>SUM(E11:F11)</f>
        <v>0</v>
      </c>
      <c r="AN11" s="42"/>
      <c r="AO11" s="42">
        <f>SUM(G11:H11)</f>
        <v>0</v>
      </c>
      <c r="AP11" s="42"/>
      <c r="AQ11" s="42">
        <f>SUM(I11:J11)</f>
        <v>0</v>
      </c>
      <c r="AR11" s="42"/>
      <c r="AS11" s="42">
        <f>SUM(K11:L11)</f>
        <v>0</v>
      </c>
      <c r="AT11" s="42"/>
      <c r="AU11" s="42">
        <f>SUM(M11:N11)</f>
        <v>0</v>
      </c>
      <c r="AV11" s="55"/>
      <c r="AW11" s="42">
        <f>SUM(O11:P11)</f>
        <v>0</v>
      </c>
      <c r="AX11" s="42"/>
      <c r="AY11" s="42">
        <f>SUM(Q11:R11)</f>
        <v>0</v>
      </c>
      <c r="AZ11" s="42"/>
      <c r="BA11" s="42">
        <f>SUM(S11:T11)</f>
        <v>0</v>
      </c>
      <c r="BB11" s="42"/>
      <c r="BC11" s="42">
        <f>SUM(U11:V11)</f>
        <v>0</v>
      </c>
      <c r="BD11" s="42"/>
      <c r="BE11" s="42">
        <f>SUM(W11:X11)</f>
        <v>0</v>
      </c>
      <c r="BF11" s="42"/>
      <c r="BG11" s="42">
        <f>SUM(Y11:Z11)</f>
        <v>0</v>
      </c>
      <c r="BH11" s="55"/>
      <c r="BI11" s="42">
        <f>SUM(AA11:AB11)</f>
        <v>6</v>
      </c>
      <c r="BJ11" s="42"/>
      <c r="BK11" s="42">
        <f>SUM(AC11:AD11)</f>
        <v>0</v>
      </c>
      <c r="BL11" s="42"/>
      <c r="BM11" s="42">
        <f>SUM(AE11:AF11)</f>
        <v>0</v>
      </c>
      <c r="BN11" s="42"/>
      <c r="BO11" s="42">
        <f>SUM(AG11:AH11)</f>
        <v>8</v>
      </c>
      <c r="BP11" s="42"/>
      <c r="BQ11" s="42">
        <f>SUM(AI11:AJ11)</f>
        <v>-7</v>
      </c>
      <c r="BR11" s="55"/>
      <c r="BU11" s="42">
        <f>COUNTIF(AM12:AN14,"&lt;0")</f>
        <v>0</v>
      </c>
      <c r="BV11" s="42">
        <f>COUNTIF(AO12:AP14,"&lt;0")</f>
        <v>1</v>
      </c>
      <c r="BW11" s="42">
        <f>COUNTIF(AQ12:AR14,"&lt;0")</f>
        <v>0</v>
      </c>
      <c r="BX11" s="42">
        <f>COUNTIF(AS12:AT14,"&lt;0")</f>
        <v>0</v>
      </c>
      <c r="BY11" s="42">
        <f>COUNTIF(AU12:AV14,"&lt;0")</f>
        <v>0</v>
      </c>
      <c r="BZ11" s="42">
        <f>COUNTIF(AW12:AX14,"&lt;0")</f>
        <v>0</v>
      </c>
      <c r="CA11" s="42">
        <f>COUNTIF(AY12:AZ14,"&lt;0")</f>
        <v>0</v>
      </c>
      <c r="CB11" s="42">
        <f>COUNTIF(BA12:BB14,"&lt;0")</f>
        <v>0</v>
      </c>
      <c r="CC11" s="42">
        <f>COUNTIF(BC12:BD14,"&lt;0")</f>
        <v>0</v>
      </c>
      <c r="CD11" s="42">
        <f>COUNTIF(BE12:BF14,"&lt;0")</f>
        <v>0</v>
      </c>
      <c r="CE11" s="42">
        <f>COUNTIF(BG12:BH14,"&lt;0")</f>
        <v>0</v>
      </c>
      <c r="CF11" s="42">
        <f>COUNTIF(BI12:BJ14,"&lt;0")</f>
        <v>0</v>
      </c>
      <c r="CG11" s="42">
        <f>COUNTIF(BK12:BL14,"&lt;0")</f>
        <v>0</v>
      </c>
      <c r="CH11" s="42">
        <f>COUNTIF(BM12:BN14,"&lt;0")</f>
        <v>1</v>
      </c>
      <c r="CI11" s="42">
        <f>COUNTIF(BO12:BP14,"&lt;0")</f>
        <v>0</v>
      </c>
      <c r="CJ11" s="42">
        <f>COUNTIF(BQ12:BR14,"&lt;0")</f>
        <v>2</v>
      </c>
      <c r="CK11" s="10"/>
      <c r="CL11" s="37"/>
      <c r="CM11" s="74"/>
      <c r="CN11" s="37"/>
      <c r="CO11" s="74"/>
      <c r="CP11" s="37"/>
      <c r="CQ11" s="74"/>
      <c r="CR11" s="37"/>
      <c r="CS11" s="74"/>
      <c r="CT11" s="37"/>
      <c r="CU11" s="37"/>
      <c r="CV11" s="37"/>
      <c r="CW11" s="74"/>
      <c r="CX11" s="37"/>
      <c r="CY11" s="74"/>
    </row>
    <row r="12" spans="1:103" s="9" customFormat="1" ht="10.5">
      <c r="A12" s="6"/>
      <c r="B12" s="167" t="s">
        <v>21</v>
      </c>
      <c r="C12" s="97">
        <f>SUM(C13:C14)</f>
        <v>13</v>
      </c>
      <c r="D12" s="181">
        <f>SUM(D13:D14)</f>
        <v>5</v>
      </c>
      <c r="E12" s="185"/>
      <c r="F12" s="86"/>
      <c r="G12" s="24">
        <v>1</v>
      </c>
      <c r="H12" s="86">
        <v>-5</v>
      </c>
      <c r="I12" s="24"/>
      <c r="J12" s="86"/>
      <c r="K12" s="24"/>
      <c r="L12" s="86"/>
      <c r="M12" s="24"/>
      <c r="N12" s="86"/>
      <c r="O12" s="185"/>
      <c r="P12" s="86"/>
      <c r="Q12" s="24"/>
      <c r="R12" s="86"/>
      <c r="S12" s="24"/>
      <c r="T12" s="86"/>
      <c r="U12" s="24"/>
      <c r="V12" s="86"/>
      <c r="W12" s="24"/>
      <c r="X12" s="86"/>
      <c r="Y12" s="24"/>
      <c r="Z12" s="86"/>
      <c r="AA12" s="185"/>
      <c r="AB12" s="86"/>
      <c r="AC12" s="24"/>
      <c r="AD12" s="86"/>
      <c r="AE12" s="24">
        <v>4</v>
      </c>
      <c r="AF12" s="86">
        <v>-5</v>
      </c>
      <c r="AG12" s="24"/>
      <c r="AH12" s="86"/>
      <c r="AI12" s="24">
        <v>1</v>
      </c>
      <c r="AJ12" s="86">
        <v>-2</v>
      </c>
      <c r="AK12" s="75"/>
      <c r="AM12" s="29">
        <f>SUM(E12:F12)</f>
        <v>0</v>
      </c>
      <c r="AN12" s="30"/>
      <c r="AO12" s="30">
        <f>SUM(G12:H12)</f>
        <v>-4</v>
      </c>
      <c r="AP12" s="30"/>
      <c r="AQ12" s="30">
        <f>SUM(I12:J12)</f>
        <v>0</v>
      </c>
      <c r="AR12" s="30"/>
      <c r="AS12" s="30">
        <f>SUM(K12:L12)</f>
        <v>0</v>
      </c>
      <c r="AT12" s="30"/>
      <c r="AU12" s="30">
        <f>SUM(M12:N12)</f>
        <v>0</v>
      </c>
      <c r="AV12" s="31"/>
      <c r="AW12" s="30">
        <f>SUM(O12:P12)</f>
        <v>0</v>
      </c>
      <c r="AX12" s="30"/>
      <c r="AY12" s="30">
        <f>SUM(Q12:R12)</f>
        <v>0</v>
      </c>
      <c r="AZ12" s="30"/>
      <c r="BA12" s="30">
        <f>SUM(S12:T12)</f>
        <v>0</v>
      </c>
      <c r="BB12" s="30"/>
      <c r="BC12" s="30">
        <f>SUM(U12:V12)</f>
        <v>0</v>
      </c>
      <c r="BD12" s="30"/>
      <c r="BE12" s="30">
        <f>SUM(W12:X12)</f>
        <v>0</v>
      </c>
      <c r="BF12" s="30"/>
      <c r="BG12" s="30">
        <f>SUM(Y12:Z12)</f>
        <v>0</v>
      </c>
      <c r="BH12" s="31"/>
      <c r="BI12" s="30">
        <f>SUM(AA12:AB12)</f>
        <v>0</v>
      </c>
      <c r="BJ12" s="30"/>
      <c r="BK12" s="30">
        <f>SUM(AC12:AD12)</f>
        <v>0</v>
      </c>
      <c r="BL12" s="30"/>
      <c r="BM12" s="30">
        <f>SUM(AE12:AF12)</f>
        <v>-1</v>
      </c>
      <c r="BN12" s="30"/>
      <c r="BO12" s="30">
        <f>SUM(AG12:AH12)</f>
        <v>0</v>
      </c>
      <c r="BP12" s="30"/>
      <c r="BQ12" s="30">
        <f>SUM(AI12:AJ12)</f>
        <v>-1</v>
      </c>
      <c r="BR12" s="31"/>
      <c r="BU12" s="30">
        <f>COUNTIF(AM15:AN17,"&gt;0")</f>
        <v>0</v>
      </c>
      <c r="BV12" s="30">
        <f>COUNTIF(AO15:AP17,"&gt;0")</f>
        <v>0</v>
      </c>
      <c r="BW12" s="30">
        <f>COUNTIF(AQ15:AR17,"&gt;0")</f>
        <v>0</v>
      </c>
      <c r="BX12" s="30">
        <f>COUNTIF(AS15:AT17,"&gt;0")</f>
        <v>0</v>
      </c>
      <c r="BY12" s="30">
        <f>COUNTIF(AU15:AV17,"&gt;0")</f>
        <v>1</v>
      </c>
      <c r="BZ12" s="30">
        <f>COUNTIF(AW15:AX17,"&gt;0")</f>
        <v>0</v>
      </c>
      <c r="CA12" s="30">
        <f>COUNTIF(AY15:AZ17,"&gt;0")</f>
        <v>0</v>
      </c>
      <c r="CB12" s="30">
        <f>COUNTIF(BA15:BB17,"&gt;0")</f>
        <v>0</v>
      </c>
      <c r="CC12" s="30">
        <f>COUNTIF(BC15:BD17,"&gt;0")</f>
        <v>0</v>
      </c>
      <c r="CD12" s="30">
        <f>COUNTIF(BE15:BF17,"&gt;0")</f>
        <v>0</v>
      </c>
      <c r="CE12" s="30">
        <f>COUNTIF(BG15:BH17,"&gt;0")</f>
        <v>0</v>
      </c>
      <c r="CF12" s="30">
        <f>COUNTIF(BI15:BJ17,"&gt;0")</f>
        <v>1</v>
      </c>
      <c r="CG12" s="30">
        <f>COUNTIF(BK15:BL17,"&gt;0")</f>
        <v>0</v>
      </c>
      <c r="CH12" s="30">
        <f>COUNTIF(BM15:BN17,"&gt;0")</f>
        <v>1</v>
      </c>
      <c r="CI12" s="30">
        <f>COUNTIF(BO15:BP17,"&gt;0")</f>
        <v>0</v>
      </c>
      <c r="CJ12" s="30">
        <f>COUNTIF(BQ15:BR17,"&gt;0")</f>
        <v>0</v>
      </c>
      <c r="CK12" s="10"/>
      <c r="CL12" s="37"/>
      <c r="CM12" s="74"/>
      <c r="CN12" s="37"/>
      <c r="CO12" s="74"/>
      <c r="CP12" s="37"/>
      <c r="CQ12" s="74"/>
      <c r="CR12" s="37"/>
      <c r="CS12" s="74"/>
      <c r="CT12" s="37"/>
      <c r="CU12" s="37"/>
      <c r="CV12" s="37"/>
      <c r="CW12" s="74"/>
      <c r="CX12" s="37"/>
      <c r="CY12" s="74"/>
    </row>
    <row r="13" spans="1:103" s="9" customFormat="1" ht="10.5">
      <c r="A13" s="6"/>
      <c r="B13" s="165" t="s">
        <v>76</v>
      </c>
      <c r="C13" s="183">
        <f>COUNTIF(AM12:BR14,"&gt;0")</f>
        <v>5</v>
      </c>
      <c r="D13" s="184">
        <f>COUNTIF(AM12:BR14,"&lt;0")</f>
        <v>4</v>
      </c>
      <c r="E13" s="185"/>
      <c r="F13" s="25"/>
      <c r="G13" s="24">
        <v>5</v>
      </c>
      <c r="H13" s="25" t="s">
        <v>73</v>
      </c>
      <c r="I13" s="24"/>
      <c r="J13" s="25"/>
      <c r="K13" s="24"/>
      <c r="L13" s="25"/>
      <c r="M13" s="24"/>
      <c r="N13" s="25"/>
      <c r="O13" s="185"/>
      <c r="P13" s="25"/>
      <c r="Q13" s="24"/>
      <c r="R13" s="25"/>
      <c r="S13" s="24"/>
      <c r="T13" s="25"/>
      <c r="U13" s="24"/>
      <c r="V13" s="25"/>
      <c r="W13" s="24"/>
      <c r="X13" s="25"/>
      <c r="Y13" s="24"/>
      <c r="Z13" s="25"/>
      <c r="AA13" s="185"/>
      <c r="AB13" s="25"/>
      <c r="AC13" s="24"/>
      <c r="AD13" s="25"/>
      <c r="AE13" s="24">
        <v>4</v>
      </c>
      <c r="AF13" s="25">
        <v>-2</v>
      </c>
      <c r="AG13" s="24"/>
      <c r="AH13" s="25"/>
      <c r="AI13" s="24">
        <v>6</v>
      </c>
      <c r="AJ13" s="25">
        <v>-8</v>
      </c>
      <c r="AK13" s="75"/>
      <c r="AM13" s="36">
        <f>SUM(E13:F13)</f>
        <v>0</v>
      </c>
      <c r="AN13" s="37"/>
      <c r="AO13" s="37">
        <f>SUM(G13:H13)</f>
        <v>5</v>
      </c>
      <c r="AP13" s="37"/>
      <c r="AQ13" s="37">
        <f>SUM(I13:J13)</f>
        <v>0</v>
      </c>
      <c r="AR13" s="37"/>
      <c r="AS13" s="37">
        <f>SUM(K13:L13)</f>
        <v>0</v>
      </c>
      <c r="AT13" s="37"/>
      <c r="AU13" s="37">
        <f>SUM(M13:N13)</f>
        <v>0</v>
      </c>
      <c r="AV13" s="38"/>
      <c r="AW13" s="37">
        <f>SUM(O13:P13)</f>
        <v>0</v>
      </c>
      <c r="AX13" s="37"/>
      <c r="AY13" s="37">
        <f>SUM(Q13:R13)</f>
        <v>0</v>
      </c>
      <c r="AZ13" s="37"/>
      <c r="BA13" s="37">
        <f>SUM(S13:T13)</f>
        <v>0</v>
      </c>
      <c r="BB13" s="37"/>
      <c r="BC13" s="37">
        <f>SUM(U13:V13)</f>
        <v>0</v>
      </c>
      <c r="BD13" s="37"/>
      <c r="BE13" s="37">
        <f>SUM(W13:X13)</f>
        <v>0</v>
      </c>
      <c r="BF13" s="37"/>
      <c r="BG13" s="37">
        <f>SUM(Y13:Z13)</f>
        <v>0</v>
      </c>
      <c r="BH13" s="38"/>
      <c r="BI13" s="37">
        <f>SUM(AA13:AB13)</f>
        <v>0</v>
      </c>
      <c r="BJ13" s="37"/>
      <c r="BK13" s="37">
        <f>SUM(AC13:AD13)</f>
        <v>0</v>
      </c>
      <c r="BL13" s="37"/>
      <c r="BM13" s="37">
        <f>SUM(AE13:AF13)</f>
        <v>2</v>
      </c>
      <c r="BN13" s="37"/>
      <c r="BO13" s="37">
        <f>SUM(AG13:AH13)</f>
        <v>0</v>
      </c>
      <c r="BP13" s="37"/>
      <c r="BQ13" s="37">
        <f>SUM(AI13:AJ13)</f>
        <v>-2</v>
      </c>
      <c r="BR13" s="38"/>
      <c r="BU13" s="42">
        <f>COUNTIF(AM15:AN17,"&lt;0")</f>
        <v>0</v>
      </c>
      <c r="BV13" s="42">
        <f>COUNTIF(AO15:AP17,"&lt;0")</f>
        <v>0</v>
      </c>
      <c r="BW13" s="42">
        <f>COUNTIF(AQ15:AR17,"&lt;0")</f>
        <v>0</v>
      </c>
      <c r="BX13" s="42">
        <f>COUNTIF(AS15:AT17,"&lt;0")</f>
        <v>0</v>
      </c>
      <c r="BY13" s="42">
        <f>COUNTIF(AU15:AV17,"&lt;0")</f>
        <v>2</v>
      </c>
      <c r="BZ13" s="42">
        <f>COUNTIF(AW15:AX17,"&lt;0")</f>
        <v>0</v>
      </c>
      <c r="CA13" s="42">
        <f>COUNTIF(AY15:AZ17,"&lt;0")</f>
        <v>0</v>
      </c>
      <c r="CB13" s="42">
        <f>COUNTIF(BA15:BB17,"&lt;0")</f>
        <v>0</v>
      </c>
      <c r="CC13" s="42">
        <f>COUNTIF(BC15:BD17,"&lt;0")</f>
        <v>0</v>
      </c>
      <c r="CD13" s="42">
        <f>COUNTIF(BE15:BF17,"&lt;0")</f>
        <v>0</v>
      </c>
      <c r="CE13" s="42">
        <f>COUNTIF(BG15:BH17,"&lt;0")</f>
        <v>0</v>
      </c>
      <c r="CF13" s="42">
        <f>COUNTIF(BI15:BJ17,"&lt;0")</f>
        <v>2</v>
      </c>
      <c r="CG13" s="42">
        <f>COUNTIF(BK15:BL17,"&lt;0")</f>
        <v>0</v>
      </c>
      <c r="CH13" s="42">
        <f>COUNTIF(BM15:BN17,"&lt;0")</f>
        <v>2</v>
      </c>
      <c r="CI13" s="42">
        <f>COUNTIF(BO15:BP17,"&lt;0")</f>
        <v>0</v>
      </c>
      <c r="CJ13" s="42">
        <f>COUNTIF(BQ15:BR17,"&lt;0")</f>
        <v>0</v>
      </c>
      <c r="CK13" s="10"/>
      <c r="CL13" s="37"/>
      <c r="CM13" s="74"/>
      <c r="CN13" s="37"/>
      <c r="CO13" s="74"/>
      <c r="CP13" s="37"/>
      <c r="CQ13" s="74"/>
      <c r="CR13" s="37"/>
      <c r="CS13" s="74"/>
      <c r="CT13" s="37"/>
      <c r="CU13" s="37"/>
      <c r="CV13" s="37"/>
      <c r="CW13" s="74"/>
      <c r="CX13" s="37"/>
      <c r="CY13" s="74"/>
    </row>
    <row r="14" spans="1:103" s="9" customFormat="1" ht="10.5">
      <c r="A14" s="6"/>
      <c r="B14" s="168">
        <f>SUM(C12:D12)</f>
        <v>18</v>
      </c>
      <c r="C14" s="123">
        <f>COUNTIF(AQ55:AR104,"&lt;0")</f>
        <v>8</v>
      </c>
      <c r="D14" s="143">
        <f>COUNTIF(AQ55:AR104,"&gt;0")</f>
        <v>1</v>
      </c>
      <c r="E14" s="186"/>
      <c r="F14" s="51"/>
      <c r="G14" s="50">
        <v>8</v>
      </c>
      <c r="H14" s="51">
        <v>-3</v>
      </c>
      <c r="I14" s="50"/>
      <c r="J14" s="51"/>
      <c r="K14" s="50"/>
      <c r="L14" s="51"/>
      <c r="M14" s="50"/>
      <c r="N14" s="51"/>
      <c r="O14" s="186"/>
      <c r="P14" s="51"/>
      <c r="Q14" s="50"/>
      <c r="R14" s="51"/>
      <c r="S14" s="50"/>
      <c r="T14" s="51"/>
      <c r="U14" s="50"/>
      <c r="V14" s="51"/>
      <c r="W14" s="50"/>
      <c r="X14" s="51"/>
      <c r="Y14" s="50"/>
      <c r="Z14" s="51"/>
      <c r="AA14" s="186"/>
      <c r="AB14" s="51"/>
      <c r="AC14" s="50"/>
      <c r="AD14" s="51"/>
      <c r="AE14" s="50">
        <v>5</v>
      </c>
      <c r="AF14" s="51">
        <v>-1</v>
      </c>
      <c r="AG14" s="50"/>
      <c r="AH14" s="51"/>
      <c r="AI14" s="50">
        <v>13</v>
      </c>
      <c r="AJ14" s="51">
        <v>-11</v>
      </c>
      <c r="AM14" s="54">
        <f>SUM(E14:F14)</f>
        <v>0</v>
      </c>
      <c r="AN14" s="42"/>
      <c r="AO14" s="42">
        <f>SUM(G14:H14)</f>
        <v>5</v>
      </c>
      <c r="AP14" s="42"/>
      <c r="AQ14" s="42">
        <f>SUM(I14:J14)</f>
        <v>0</v>
      </c>
      <c r="AR14" s="42"/>
      <c r="AS14" s="42">
        <f>SUM(K14:L14)</f>
        <v>0</v>
      </c>
      <c r="AT14" s="42"/>
      <c r="AU14" s="42">
        <f>SUM(M14:N14)</f>
        <v>0</v>
      </c>
      <c r="AV14" s="55"/>
      <c r="AW14" s="42">
        <f>SUM(O14:P14)</f>
        <v>0</v>
      </c>
      <c r="AX14" s="42"/>
      <c r="AY14" s="42">
        <f>SUM(Q14:R14)</f>
        <v>0</v>
      </c>
      <c r="AZ14" s="42"/>
      <c r="BA14" s="42">
        <f>SUM(S14:T14)</f>
        <v>0</v>
      </c>
      <c r="BB14" s="42"/>
      <c r="BC14" s="42">
        <f>SUM(U14:V14)</f>
        <v>0</v>
      </c>
      <c r="BD14" s="42"/>
      <c r="BE14" s="42">
        <f>SUM(W14:X14)</f>
        <v>0</v>
      </c>
      <c r="BF14" s="42"/>
      <c r="BG14" s="42">
        <f>SUM(Y14:Z14)</f>
        <v>0</v>
      </c>
      <c r="BH14" s="55"/>
      <c r="BI14" s="42">
        <f>SUM(AA14:AB14)</f>
        <v>0</v>
      </c>
      <c r="BJ14" s="42"/>
      <c r="BK14" s="42">
        <f>SUM(AC14:AD14)</f>
        <v>0</v>
      </c>
      <c r="BL14" s="42"/>
      <c r="BM14" s="42">
        <f>SUM(AE14:AF14)</f>
        <v>4</v>
      </c>
      <c r="BN14" s="42"/>
      <c r="BO14" s="42">
        <f>SUM(AG14:AH14)</f>
        <v>0</v>
      </c>
      <c r="BP14" s="42"/>
      <c r="BQ14" s="42">
        <f>SUM(AI14:AJ14)</f>
        <v>2</v>
      </c>
      <c r="BR14" s="55"/>
      <c r="BU14" s="9">
        <f>COUNTIF(AM18:AN20,"&gt;0")</f>
        <v>0</v>
      </c>
      <c r="BV14" s="9">
        <f>COUNTIF(AO18:AP20,"&gt;0")</f>
        <v>0</v>
      </c>
      <c r="BW14" s="9">
        <f>COUNTIF(AQ18:AR20,"&gt;0")</f>
        <v>1</v>
      </c>
      <c r="BX14" s="9">
        <f>COUNTIF(AS18:AT20,"&gt;0")</f>
        <v>1</v>
      </c>
      <c r="BY14" s="9">
        <f>COUNTIF(AU18:AV20,"&gt;0")</f>
        <v>0</v>
      </c>
      <c r="BZ14" s="9">
        <f>COUNTIF(AW18:AX20,"&gt;0")</f>
        <v>0</v>
      </c>
      <c r="CA14" s="9">
        <f>COUNTIF(AY18:AZ20,"&gt;0")</f>
        <v>2</v>
      </c>
      <c r="CB14" s="9">
        <f>COUNTIF(BA18:BB20,"&gt;0")</f>
        <v>0</v>
      </c>
      <c r="CC14" s="9">
        <f>COUNTIF(BC18:BD20,"&gt;0")</f>
        <v>0</v>
      </c>
      <c r="CD14" s="9">
        <f>COUNTIF(BE18:BF20,"&gt;0")</f>
        <v>0</v>
      </c>
      <c r="CE14" s="9">
        <f>COUNTIF(BG18:BH20,"&gt;0")</f>
        <v>0</v>
      </c>
      <c r="CF14" s="9">
        <f>COUNTIF(BI18:BJ20,"&gt;0")</f>
        <v>0</v>
      </c>
      <c r="CG14" s="9">
        <f>COUNTIF(BK18:BL20,"&gt;0")</f>
        <v>0</v>
      </c>
      <c r="CH14" s="9">
        <f>COUNTIF(BM18:BN20,"&gt;0")</f>
        <v>0</v>
      </c>
      <c r="CI14" s="9">
        <f>COUNTIF(BO18:BP20,"&gt;0")</f>
        <v>0</v>
      </c>
      <c r="CJ14" s="9">
        <f>COUNTIF(BQ18:BR20,"&gt;0")</f>
        <v>0</v>
      </c>
      <c r="CK14" s="10"/>
      <c r="CL14" s="37"/>
      <c r="CM14" s="74"/>
      <c r="CN14" s="37"/>
      <c r="CO14" s="74"/>
      <c r="CP14" s="37"/>
      <c r="CQ14" s="74"/>
      <c r="CR14" s="37"/>
      <c r="CS14" s="74"/>
      <c r="CT14" s="37"/>
      <c r="CU14" s="37"/>
      <c r="CV14" s="37"/>
      <c r="CW14" s="74"/>
      <c r="CX14" s="37"/>
      <c r="CY14" s="74"/>
    </row>
    <row r="15" spans="1:103" s="9" customFormat="1" ht="10.5">
      <c r="A15" s="6"/>
      <c r="B15" s="167" t="s">
        <v>49</v>
      </c>
      <c r="C15" s="97">
        <f>SUM(C16:C17)</f>
        <v>7</v>
      </c>
      <c r="D15" s="181">
        <f>SUM(D16:D17)</f>
        <v>11</v>
      </c>
      <c r="E15" s="185"/>
      <c r="F15" s="25"/>
      <c r="G15" s="24"/>
      <c r="H15" s="25"/>
      <c r="I15" s="24"/>
      <c r="J15" s="25"/>
      <c r="K15" s="24"/>
      <c r="L15" s="25"/>
      <c r="M15" s="24">
        <v>5</v>
      </c>
      <c r="N15" s="25">
        <v>-3</v>
      </c>
      <c r="O15" s="185"/>
      <c r="P15" s="25"/>
      <c r="Q15" s="24"/>
      <c r="R15" s="25"/>
      <c r="S15" s="24"/>
      <c r="T15" s="25"/>
      <c r="U15" s="24"/>
      <c r="V15" s="25"/>
      <c r="W15" s="24"/>
      <c r="X15" s="25"/>
      <c r="Y15" s="24"/>
      <c r="Z15" s="25"/>
      <c r="AA15" s="185">
        <v>2</v>
      </c>
      <c r="AB15" s="25">
        <v>-3</v>
      </c>
      <c r="AC15" s="24"/>
      <c r="AD15" s="25"/>
      <c r="AE15" s="24">
        <v>2</v>
      </c>
      <c r="AF15" s="25">
        <v>-10</v>
      </c>
      <c r="AG15" s="24"/>
      <c r="AH15" s="25"/>
      <c r="AI15" s="24"/>
      <c r="AJ15" s="25"/>
      <c r="AM15" s="29">
        <f>SUM(E15:F15)</f>
        <v>0</v>
      </c>
      <c r="AN15" s="30"/>
      <c r="AO15" s="30">
        <f>SUM(G15:H15)</f>
        <v>0</v>
      </c>
      <c r="AP15" s="30"/>
      <c r="AQ15" s="30">
        <f>SUM(I15:J15)</f>
        <v>0</v>
      </c>
      <c r="AR15" s="30"/>
      <c r="AS15" s="30">
        <f>SUM(K15:L15)</f>
        <v>0</v>
      </c>
      <c r="AT15" s="30"/>
      <c r="AU15" s="30">
        <f>SUM(M15:N15)</f>
        <v>2</v>
      </c>
      <c r="AV15" s="31"/>
      <c r="AW15" s="30">
        <f>SUM(O15:P15)</f>
        <v>0</v>
      </c>
      <c r="AX15" s="30"/>
      <c r="AY15" s="30">
        <f>SUM(Q15:R15)</f>
        <v>0</v>
      </c>
      <c r="AZ15" s="30"/>
      <c r="BA15" s="30">
        <f>SUM(S15:T15)</f>
        <v>0</v>
      </c>
      <c r="BB15" s="30"/>
      <c r="BC15" s="30">
        <f>SUM(U15:V15)</f>
        <v>0</v>
      </c>
      <c r="BD15" s="30"/>
      <c r="BE15" s="30">
        <f>SUM(W15:X15)</f>
        <v>0</v>
      </c>
      <c r="BF15" s="30"/>
      <c r="BG15" s="30">
        <f>SUM(Y15:Z15)</f>
        <v>0</v>
      </c>
      <c r="BH15" s="31"/>
      <c r="BI15" s="30">
        <f>SUM(AA15:AB15)</f>
        <v>-1</v>
      </c>
      <c r="BJ15" s="30"/>
      <c r="BK15" s="30">
        <f>SUM(AC15:AD15)</f>
        <v>0</v>
      </c>
      <c r="BL15" s="30"/>
      <c r="BM15" s="30">
        <f>SUM(AE15:AF15)</f>
        <v>-8</v>
      </c>
      <c r="BN15" s="30"/>
      <c r="BO15" s="30">
        <f>SUM(AG15:AH15)</f>
        <v>0</v>
      </c>
      <c r="BP15" s="30"/>
      <c r="BQ15" s="30">
        <f>SUM(AI15:AJ15)</f>
        <v>0</v>
      </c>
      <c r="BR15" s="31"/>
      <c r="BU15" s="58">
        <f>COUNTIF(AM18:AN20,"&lt;0")</f>
        <v>0</v>
      </c>
      <c r="BV15" s="58">
        <f>COUNTIF(AO18:AP20,"&lt;0")</f>
        <v>0</v>
      </c>
      <c r="BW15" s="58">
        <f>COUNTIF(AQ18:AR20,"&lt;0")</f>
        <v>2</v>
      </c>
      <c r="BX15" s="58">
        <f>COUNTIF(AS18:AT20,"&lt;0")</f>
        <v>2</v>
      </c>
      <c r="BY15" s="58">
        <f>COUNTIF(AU18:AV20,"&lt;0")</f>
        <v>0</v>
      </c>
      <c r="BZ15" s="58">
        <f>COUNTIF(AW18:AX20,"&lt;0")</f>
        <v>0</v>
      </c>
      <c r="CA15" s="58">
        <f>COUNTIF(AY18:AZ20,"&lt;0")</f>
        <v>1</v>
      </c>
      <c r="CB15" s="58">
        <f>COUNTIF(BA18:BB20,"&lt;0")</f>
        <v>0</v>
      </c>
      <c r="CC15" s="58">
        <f>COUNTIF(BC18:BD20,"&lt;0")</f>
        <v>0</v>
      </c>
      <c r="CD15" s="58">
        <f>COUNTIF(BE18:BF20,"&lt;0")</f>
        <v>0</v>
      </c>
      <c r="CE15" s="58">
        <f>COUNTIF(BG18:BH20,"&lt;0")</f>
        <v>0</v>
      </c>
      <c r="CF15" s="58">
        <f>COUNTIF(BI18:BJ20,"&lt;0")</f>
        <v>0</v>
      </c>
      <c r="CG15" s="58">
        <f>COUNTIF(BK18:BL20,"&lt;0")</f>
        <v>0</v>
      </c>
      <c r="CH15" s="58">
        <f>COUNTIF(BM18:BN20,"&lt;0")</f>
        <v>0</v>
      </c>
      <c r="CI15" s="58">
        <f>COUNTIF(BO18:BP20,"&lt;0")</f>
        <v>0</v>
      </c>
      <c r="CJ15" s="58">
        <f>COUNTIF(BQ18:BR20,"&lt;0")</f>
        <v>0</v>
      </c>
      <c r="CK15" s="10"/>
      <c r="CL15" s="37"/>
      <c r="CM15" s="74"/>
      <c r="CN15" s="37"/>
      <c r="CO15" s="74"/>
      <c r="CP15" s="37"/>
      <c r="CQ15" s="74"/>
      <c r="CR15" s="37"/>
      <c r="CS15" s="74"/>
      <c r="CT15" s="37"/>
      <c r="CU15" s="37"/>
      <c r="CV15" s="37"/>
      <c r="CW15" s="74"/>
      <c r="CX15" s="37"/>
      <c r="CY15" s="74"/>
    </row>
    <row r="16" spans="1:103" s="9" customFormat="1" ht="10.5">
      <c r="A16" s="6"/>
      <c r="B16" s="165" t="s">
        <v>77</v>
      </c>
      <c r="C16" s="183">
        <f>COUNTIF(AM15:BR17,"&gt;0")</f>
        <v>3</v>
      </c>
      <c r="D16" s="184">
        <f>COUNTIF(AM15:BR17,"&lt;0")</f>
        <v>6</v>
      </c>
      <c r="E16" s="185"/>
      <c r="F16" s="25"/>
      <c r="G16" s="24"/>
      <c r="H16" s="25"/>
      <c r="I16" s="24"/>
      <c r="J16" s="25"/>
      <c r="K16" s="24"/>
      <c r="L16" s="25"/>
      <c r="M16" s="24">
        <v>6</v>
      </c>
      <c r="N16" s="25">
        <v>-7</v>
      </c>
      <c r="O16" s="185"/>
      <c r="P16" s="25"/>
      <c r="Q16" s="24"/>
      <c r="R16" s="25"/>
      <c r="S16" s="24"/>
      <c r="T16" s="25"/>
      <c r="U16" s="24"/>
      <c r="V16" s="25"/>
      <c r="W16" s="24"/>
      <c r="X16" s="25"/>
      <c r="Y16" s="24"/>
      <c r="Z16" s="25"/>
      <c r="AA16" s="185">
        <v>5</v>
      </c>
      <c r="AB16" s="25">
        <v>-4</v>
      </c>
      <c r="AC16" s="24"/>
      <c r="AD16" s="25"/>
      <c r="AE16" s="24">
        <v>4</v>
      </c>
      <c r="AF16" s="25">
        <v>-1</v>
      </c>
      <c r="AG16" s="24"/>
      <c r="AH16" s="25"/>
      <c r="AI16" s="24"/>
      <c r="AJ16" s="25"/>
      <c r="AM16" s="36">
        <f>SUM(E16:F16)</f>
        <v>0</v>
      </c>
      <c r="AN16" s="37"/>
      <c r="AO16" s="37">
        <f>SUM(G16:H16)</f>
        <v>0</v>
      </c>
      <c r="AP16" s="37"/>
      <c r="AQ16" s="37">
        <f>SUM(I16:J16)</f>
        <v>0</v>
      </c>
      <c r="AR16" s="37"/>
      <c r="AS16" s="37">
        <f>SUM(K16:L16)</f>
        <v>0</v>
      </c>
      <c r="AT16" s="37"/>
      <c r="AU16" s="37">
        <f>SUM(M16:N16)</f>
        <v>-1</v>
      </c>
      <c r="AV16" s="38"/>
      <c r="AW16" s="37">
        <f>SUM(O16:P16)</f>
        <v>0</v>
      </c>
      <c r="AX16" s="37"/>
      <c r="AY16" s="37">
        <f>SUM(Q16:R16)</f>
        <v>0</v>
      </c>
      <c r="AZ16" s="37"/>
      <c r="BA16" s="37">
        <f>SUM(S16:T16)</f>
        <v>0</v>
      </c>
      <c r="BB16" s="37"/>
      <c r="BC16" s="37">
        <f>SUM(U16:V16)</f>
        <v>0</v>
      </c>
      <c r="BD16" s="37"/>
      <c r="BE16" s="37">
        <f>SUM(W16:X16)</f>
        <v>0</v>
      </c>
      <c r="BF16" s="37"/>
      <c r="BG16" s="37">
        <f>SUM(Y16:Z16)</f>
        <v>0</v>
      </c>
      <c r="BH16" s="38"/>
      <c r="BI16" s="37">
        <f>SUM(AA16:AB16)</f>
        <v>1</v>
      </c>
      <c r="BJ16" s="37"/>
      <c r="BK16" s="37">
        <f>SUM(AC16:AD16)</f>
        <v>0</v>
      </c>
      <c r="BL16" s="37"/>
      <c r="BM16" s="37">
        <f>SUM(AE16:AF16)</f>
        <v>3</v>
      </c>
      <c r="BN16" s="37"/>
      <c r="BO16" s="37">
        <f>SUM(AG16:AH16)</f>
        <v>0</v>
      </c>
      <c r="BP16" s="37"/>
      <c r="BQ16" s="37">
        <f>SUM(AI16:AJ16)</f>
        <v>0</v>
      </c>
      <c r="BR16" s="38"/>
      <c r="BU16" s="154">
        <f>COUNTIF(AM22:AN24,"&gt;0")</f>
        <v>1</v>
      </c>
      <c r="BV16" s="154">
        <f>COUNTIF(AO22:AP24,"&gt;0")</f>
        <v>2</v>
      </c>
      <c r="BW16" s="154">
        <f>COUNTIF(AQ22:AR24,"&gt;0")</f>
        <v>0</v>
      </c>
      <c r="BX16" s="154">
        <f>COUNTIF(AS22:AT24,"&gt;0")</f>
        <v>0</v>
      </c>
      <c r="BY16" s="154">
        <f>COUNTIF(AU22:AV24,"&gt;0")</f>
        <v>0</v>
      </c>
      <c r="BZ16" s="154">
        <f>COUNTIF(AW22:AX24,"&gt;0")</f>
        <v>0</v>
      </c>
      <c r="CA16" s="154">
        <f>COUNTIF(AY22:AZ24,"&gt;0")</f>
        <v>0</v>
      </c>
      <c r="CB16" s="154">
        <f>COUNTIF(BA22:BB24,"&gt;0")</f>
        <v>0</v>
      </c>
      <c r="CC16" s="154">
        <f>COUNTIF(BC22:BD24,"&gt;0")</f>
        <v>0</v>
      </c>
      <c r="CD16" s="154">
        <f>COUNTIF(BE22:BF24,"&gt;0")</f>
        <v>0</v>
      </c>
      <c r="CE16" s="154">
        <f>COUNTIF(BG22:BH24,"&gt;0")</f>
        <v>0</v>
      </c>
      <c r="CF16" s="154">
        <f>COUNTIF(BI22:BJ24,"&gt;0")</f>
        <v>0</v>
      </c>
      <c r="CG16" s="154">
        <f>COUNTIF(BK22:BL24,"&gt;0")</f>
        <v>0</v>
      </c>
      <c r="CH16" s="154">
        <f>COUNTIF(BM22:BN24,"&gt;0")</f>
        <v>0</v>
      </c>
      <c r="CI16" s="154">
        <f>COUNTIF(BO22:BP24,"&gt;0")</f>
        <v>0</v>
      </c>
      <c r="CJ16" s="154">
        <f>COUNTIF(BQ22:BR24,"&gt;0")</f>
        <v>0</v>
      </c>
      <c r="CK16" s="10"/>
      <c r="CL16" s="37"/>
      <c r="CM16" s="74"/>
      <c r="CN16" s="37"/>
      <c r="CO16" s="74"/>
      <c r="CP16" s="37"/>
      <c r="CQ16" s="74"/>
      <c r="CR16" s="37"/>
      <c r="CS16" s="74"/>
      <c r="CT16" s="37"/>
      <c r="CU16" s="37"/>
      <c r="CV16" s="37"/>
      <c r="CW16" s="74"/>
      <c r="CX16" s="37"/>
      <c r="CY16" s="74"/>
    </row>
    <row r="17" spans="1:103" s="9" customFormat="1" ht="10.5">
      <c r="A17" s="6"/>
      <c r="B17" s="168">
        <f>SUM(C15:D15)</f>
        <v>18</v>
      </c>
      <c r="C17" s="123">
        <f>COUNTIF(AS55:AT104,"&lt;0")</f>
        <v>4</v>
      </c>
      <c r="D17" s="143">
        <f>COUNTIF(AS55:AT104,"&gt;0")</f>
        <v>5</v>
      </c>
      <c r="E17" s="186"/>
      <c r="F17" s="51"/>
      <c r="G17" s="50"/>
      <c r="H17" s="51"/>
      <c r="I17" s="50"/>
      <c r="J17" s="51"/>
      <c r="K17" s="50"/>
      <c r="L17" s="51"/>
      <c r="M17" s="50">
        <v>3</v>
      </c>
      <c r="N17" s="51">
        <v>-4</v>
      </c>
      <c r="O17" s="186"/>
      <c r="P17" s="51"/>
      <c r="Q17" s="50"/>
      <c r="R17" s="51"/>
      <c r="S17" s="50"/>
      <c r="T17" s="51"/>
      <c r="U17" s="50"/>
      <c r="V17" s="51"/>
      <c r="W17" s="50"/>
      <c r="X17" s="51"/>
      <c r="Y17" s="50"/>
      <c r="Z17" s="51"/>
      <c r="AA17" s="186">
        <v>4</v>
      </c>
      <c r="AB17" s="51">
        <v>-9</v>
      </c>
      <c r="AC17" s="50"/>
      <c r="AD17" s="51"/>
      <c r="AE17" s="50">
        <v>3</v>
      </c>
      <c r="AF17" s="51">
        <v>-6</v>
      </c>
      <c r="AG17" s="50"/>
      <c r="AH17" s="51"/>
      <c r="AI17" s="50"/>
      <c r="AJ17" s="51"/>
      <c r="AM17" s="54">
        <f>SUM(E17:F17)</f>
        <v>0</v>
      </c>
      <c r="AN17" s="42"/>
      <c r="AO17" s="42">
        <f>SUM(G17:H17)</f>
        <v>0</v>
      </c>
      <c r="AP17" s="42"/>
      <c r="AQ17" s="42">
        <f>SUM(I17:J17)</f>
        <v>0</v>
      </c>
      <c r="AR17" s="42"/>
      <c r="AS17" s="42">
        <f>SUM(K17:L17)</f>
        <v>0</v>
      </c>
      <c r="AT17" s="42"/>
      <c r="AU17" s="42">
        <f>SUM(M17:N17)</f>
        <v>-1</v>
      </c>
      <c r="AV17" s="55"/>
      <c r="AW17" s="42">
        <f>SUM(O17:P17)</f>
        <v>0</v>
      </c>
      <c r="AX17" s="42"/>
      <c r="AY17" s="42">
        <f>SUM(Q17:R17)</f>
        <v>0</v>
      </c>
      <c r="AZ17" s="42"/>
      <c r="BA17" s="42">
        <f>SUM(S17:T17)</f>
        <v>0</v>
      </c>
      <c r="BB17" s="42"/>
      <c r="BC17" s="42">
        <f>SUM(U17:V17)</f>
        <v>0</v>
      </c>
      <c r="BD17" s="42"/>
      <c r="BE17" s="42">
        <f>SUM(W17:X17)</f>
        <v>0</v>
      </c>
      <c r="BF17" s="42"/>
      <c r="BG17" s="42">
        <f>SUM(Y17:Z17)</f>
        <v>0</v>
      </c>
      <c r="BH17" s="55"/>
      <c r="BI17" s="42">
        <f>SUM(AA17:AB17)</f>
        <v>-5</v>
      </c>
      <c r="BJ17" s="42"/>
      <c r="BK17" s="42">
        <f>SUM(AC17:AD17)</f>
        <v>0</v>
      </c>
      <c r="BL17" s="42"/>
      <c r="BM17" s="42">
        <f>SUM(AE17:AF17)</f>
        <v>-3</v>
      </c>
      <c r="BN17" s="42"/>
      <c r="BO17" s="42">
        <f>SUM(AG17:AH17)</f>
        <v>0</v>
      </c>
      <c r="BP17" s="42"/>
      <c r="BQ17" s="42">
        <f>SUM(AI17:AJ17)</f>
        <v>0</v>
      </c>
      <c r="BR17" s="55"/>
      <c r="BU17" s="42">
        <f>COUNTIF(AM22:AN24,"&lt;0")</f>
        <v>2</v>
      </c>
      <c r="BV17" s="42">
        <f>COUNTIF(AO22:AP24,"&lt;0")</f>
        <v>1</v>
      </c>
      <c r="BW17" s="42">
        <f>COUNTIF(AQ22:AR24,"&lt;0")</f>
        <v>0</v>
      </c>
      <c r="BX17" s="42">
        <f>COUNTIF(AS22:AT24,"&lt;0")</f>
        <v>0</v>
      </c>
      <c r="BY17" s="42">
        <f>COUNTIF(AU22:AV24,"&lt;0")</f>
        <v>0</v>
      </c>
      <c r="BZ17" s="42">
        <f>COUNTIF(AW22:AX24,"&lt;0")</f>
        <v>0</v>
      </c>
      <c r="CA17" s="42">
        <f>COUNTIF(AY22:AZ24,"&lt;0")</f>
        <v>0</v>
      </c>
      <c r="CB17" s="42">
        <f>COUNTIF(BA22:BB24,"&lt;0")</f>
        <v>0</v>
      </c>
      <c r="CC17" s="42">
        <f>COUNTIF(BC22:BD24,"&lt;0")</f>
        <v>3</v>
      </c>
      <c r="CD17" s="42">
        <f>COUNTIF(BE22:BF24,"&lt;0")</f>
        <v>0</v>
      </c>
      <c r="CE17" s="42">
        <f>COUNTIF(BG22:BH24,"&lt;0")</f>
        <v>0</v>
      </c>
      <c r="CF17" s="42">
        <f>COUNTIF(BI22:BJ24,"&lt;0")</f>
        <v>0</v>
      </c>
      <c r="CG17" s="42">
        <f>COUNTIF(BK22:BL24,"&lt;0")</f>
        <v>0</v>
      </c>
      <c r="CH17" s="42">
        <f>COUNTIF(BM22:BN24,"&lt;0")</f>
        <v>0</v>
      </c>
      <c r="CI17" s="42">
        <f>COUNTIF(BO22:BP24,"&lt;0")</f>
        <v>0</v>
      </c>
      <c r="CJ17" s="42">
        <f>COUNTIF(BQ22:BR24,"&lt;0")</f>
        <v>0</v>
      </c>
      <c r="CK17" s="10"/>
      <c r="CL17" s="37"/>
      <c r="CM17" s="74"/>
      <c r="CN17" s="37"/>
      <c r="CO17" s="74"/>
      <c r="CP17" s="37"/>
      <c r="CQ17" s="74"/>
      <c r="CR17" s="37"/>
      <c r="CS17" s="74"/>
      <c r="CT17" s="37"/>
      <c r="CU17" s="37"/>
      <c r="CV17" s="37"/>
      <c r="CW17" s="74"/>
      <c r="CX17" s="37"/>
      <c r="CY17" s="74"/>
    </row>
    <row r="18" spans="1:103" s="9" customFormat="1" ht="10.5">
      <c r="A18" s="6"/>
      <c r="B18" s="167" t="s">
        <v>6</v>
      </c>
      <c r="C18" s="97">
        <f>SUM(C19:C20)</f>
        <v>7</v>
      </c>
      <c r="D18" s="181">
        <f>SUM(D19:D20)</f>
        <v>11</v>
      </c>
      <c r="E18" s="185"/>
      <c r="F18" s="25"/>
      <c r="G18" s="24"/>
      <c r="H18" s="25"/>
      <c r="I18" s="24">
        <v>10</v>
      </c>
      <c r="J18" s="25">
        <v>-4</v>
      </c>
      <c r="K18" s="24">
        <v>4</v>
      </c>
      <c r="L18" s="25">
        <v>-7</v>
      </c>
      <c r="M18" s="24"/>
      <c r="N18" s="25"/>
      <c r="O18" s="185"/>
      <c r="P18" s="25"/>
      <c r="Q18" s="24">
        <v>1</v>
      </c>
      <c r="R18" s="25">
        <v>-2</v>
      </c>
      <c r="S18" s="24"/>
      <c r="T18" s="25"/>
      <c r="U18" s="24"/>
      <c r="V18" s="25"/>
      <c r="W18" s="24"/>
      <c r="X18" s="25"/>
      <c r="Y18" s="24"/>
      <c r="Z18" s="25"/>
      <c r="AA18" s="185"/>
      <c r="AB18" s="25"/>
      <c r="AC18" s="24"/>
      <c r="AD18" s="25"/>
      <c r="AE18" s="24"/>
      <c r="AF18" s="25"/>
      <c r="AG18" s="24"/>
      <c r="AH18" s="25"/>
      <c r="AI18" s="24"/>
      <c r="AJ18" s="25"/>
      <c r="AM18" s="29">
        <f>SUM(E18:F18)</f>
        <v>0</v>
      </c>
      <c r="AN18" s="30"/>
      <c r="AO18" s="30">
        <f>SUM(G18:H18)</f>
        <v>0</v>
      </c>
      <c r="AP18" s="30"/>
      <c r="AQ18" s="30">
        <f>SUM(I18:J18)</f>
        <v>6</v>
      </c>
      <c r="AR18" s="30"/>
      <c r="AS18" s="30">
        <f>SUM(K18:L18)</f>
        <v>-3</v>
      </c>
      <c r="AT18" s="30"/>
      <c r="AU18" s="30">
        <f>SUM(M18:N18)</f>
        <v>0</v>
      </c>
      <c r="AV18" s="31"/>
      <c r="AW18" s="30">
        <f>SUM(O18:P18)</f>
        <v>0</v>
      </c>
      <c r="AX18" s="30"/>
      <c r="AY18" s="30">
        <f>SUM(Q18:R18)</f>
        <v>-1</v>
      </c>
      <c r="AZ18" s="30"/>
      <c r="BA18" s="30">
        <f>SUM(S18:T18)</f>
        <v>0</v>
      </c>
      <c r="BB18" s="30"/>
      <c r="BC18" s="30">
        <f>SUM(U18:V18)</f>
        <v>0</v>
      </c>
      <c r="BD18" s="30"/>
      <c r="BE18" s="30">
        <f>SUM(W18:X18)</f>
        <v>0</v>
      </c>
      <c r="BF18" s="30"/>
      <c r="BG18" s="30">
        <f>SUM(Y18:Z18)</f>
        <v>0</v>
      </c>
      <c r="BH18" s="31"/>
      <c r="BI18" s="30">
        <f>SUM(AA18:AB18)</f>
        <v>0</v>
      </c>
      <c r="BJ18" s="30"/>
      <c r="BK18" s="30">
        <f>SUM(AC18:AD18)</f>
        <v>0</v>
      </c>
      <c r="BL18" s="30"/>
      <c r="BM18" s="30">
        <f>SUM(AE18:AF18)</f>
        <v>0</v>
      </c>
      <c r="BN18" s="30"/>
      <c r="BO18" s="30">
        <f>SUM(AG18:AH18)</f>
        <v>0</v>
      </c>
      <c r="BP18" s="30"/>
      <c r="BQ18" s="30">
        <f>SUM(AI18:AJ18)</f>
        <v>0</v>
      </c>
      <c r="BR18" s="31"/>
      <c r="BU18" s="30">
        <f>COUNTIF(AM25:AN27,"&gt;0")</f>
        <v>1</v>
      </c>
      <c r="BV18" s="30">
        <f>COUNTIF(AO25:AP27,"&gt;0")</f>
        <v>0</v>
      </c>
      <c r="BW18" s="30">
        <f>COUNTIF(AQ25:AR27,"&gt;0")</f>
        <v>1</v>
      </c>
      <c r="BX18" s="30">
        <f>COUNTIF(AS25:AT27,"&gt;0")</f>
        <v>0</v>
      </c>
      <c r="BY18" s="30">
        <f>COUNTIF(AU25:AV27,"&gt;0")</f>
        <v>0</v>
      </c>
      <c r="BZ18" s="30">
        <f>COUNTIF(AW25:AX27,"&gt;0")</f>
        <v>0</v>
      </c>
      <c r="CA18" s="30">
        <f>COUNTIF(AY25:AZ27,"&gt;0")</f>
        <v>0</v>
      </c>
      <c r="CB18" s="30">
        <f>COUNTIF(BA25:BB27,"&gt;0")</f>
        <v>0</v>
      </c>
      <c r="CC18" s="30">
        <f>COUNTIF(BC25:BD27,"&gt;0")</f>
        <v>0</v>
      </c>
      <c r="CD18" s="30">
        <f>COUNTIF(BE25:BF27,"&gt;0")</f>
        <v>0</v>
      </c>
      <c r="CE18" s="30">
        <f>COUNTIF(BG25:BH27,"&gt;0")</f>
        <v>0</v>
      </c>
      <c r="CF18" s="30">
        <f>COUNTIF(BI25:BJ27,"&gt;0")</f>
        <v>0</v>
      </c>
      <c r="CG18" s="30">
        <f>COUNTIF(BK25:BL27,"&gt;0")</f>
        <v>1</v>
      </c>
      <c r="CH18" s="30">
        <f>COUNTIF(BM25:BN27,"&gt;0")</f>
        <v>0</v>
      </c>
      <c r="CI18" s="30">
        <f>COUNTIF(BO25:BP27,"&gt;0")</f>
        <v>0</v>
      </c>
      <c r="CJ18" s="30">
        <f>COUNTIF(BQ25:BR27,"&gt;0")</f>
        <v>0</v>
      </c>
      <c r="CK18" s="10"/>
      <c r="CL18" s="37"/>
      <c r="CM18" s="74"/>
      <c r="CN18" s="37"/>
      <c r="CO18" s="74"/>
      <c r="CP18" s="37"/>
      <c r="CQ18" s="74"/>
      <c r="CR18" s="37"/>
      <c r="CS18" s="74"/>
      <c r="CT18" s="37"/>
      <c r="CU18" s="37"/>
      <c r="CV18" s="37"/>
      <c r="CW18" s="74"/>
      <c r="CX18" s="37"/>
      <c r="CY18" s="74"/>
    </row>
    <row r="19" spans="1:103" s="9" customFormat="1" ht="10.5">
      <c r="A19" s="6"/>
      <c r="B19" s="165" t="s">
        <v>78</v>
      </c>
      <c r="C19" s="183">
        <f>COUNTIF(AM18:BR20,"&gt;0")</f>
        <v>4</v>
      </c>
      <c r="D19" s="184">
        <f>COUNTIF(AM18:BR20,"&lt;0")</f>
        <v>5</v>
      </c>
      <c r="E19" s="185"/>
      <c r="F19" s="25"/>
      <c r="G19" s="24"/>
      <c r="H19" s="25"/>
      <c r="I19" s="24">
        <v>2</v>
      </c>
      <c r="J19" s="25">
        <v>-6</v>
      </c>
      <c r="K19" s="24">
        <v>9</v>
      </c>
      <c r="L19" s="25">
        <v>-8</v>
      </c>
      <c r="M19" s="24"/>
      <c r="N19" s="25"/>
      <c r="O19" s="185"/>
      <c r="P19" s="25"/>
      <c r="Q19" s="24">
        <v>4</v>
      </c>
      <c r="R19" s="25">
        <v>-2</v>
      </c>
      <c r="S19" s="24"/>
      <c r="T19" s="25"/>
      <c r="U19" s="24"/>
      <c r="V19" s="25"/>
      <c r="W19" s="24"/>
      <c r="X19" s="25"/>
      <c r="Y19" s="24"/>
      <c r="Z19" s="25"/>
      <c r="AA19" s="185"/>
      <c r="AB19" s="25"/>
      <c r="AC19" s="24"/>
      <c r="AD19" s="25"/>
      <c r="AE19" s="24"/>
      <c r="AF19" s="25"/>
      <c r="AG19" s="24"/>
      <c r="AH19" s="25"/>
      <c r="AI19" s="24"/>
      <c r="AJ19" s="25"/>
      <c r="AM19" s="36">
        <f>SUM(E19:F19)</f>
        <v>0</v>
      </c>
      <c r="AN19" s="37"/>
      <c r="AO19" s="37">
        <f>SUM(G19:H19)</f>
        <v>0</v>
      </c>
      <c r="AP19" s="37"/>
      <c r="AQ19" s="37">
        <f>SUM(I19:J19)</f>
        <v>-4</v>
      </c>
      <c r="AR19" s="37"/>
      <c r="AS19" s="37">
        <f>SUM(K19:L19)</f>
        <v>1</v>
      </c>
      <c r="AT19" s="37"/>
      <c r="AU19" s="37">
        <f>SUM(M19:N19)</f>
        <v>0</v>
      </c>
      <c r="AV19" s="38"/>
      <c r="AW19" s="37">
        <f>SUM(O19:P19)</f>
        <v>0</v>
      </c>
      <c r="AX19" s="37"/>
      <c r="AY19" s="37">
        <f>SUM(Q19:R19)</f>
        <v>2</v>
      </c>
      <c r="AZ19" s="37"/>
      <c r="BA19" s="37">
        <f>SUM(S19:T19)</f>
        <v>0</v>
      </c>
      <c r="BB19" s="37"/>
      <c r="BC19" s="37">
        <f>SUM(U19:V19)</f>
        <v>0</v>
      </c>
      <c r="BD19" s="37"/>
      <c r="BE19" s="37">
        <f>SUM(W19:X19)</f>
        <v>0</v>
      </c>
      <c r="BF19" s="37"/>
      <c r="BG19" s="37">
        <f>SUM(Y19:Z19)</f>
        <v>0</v>
      </c>
      <c r="BH19" s="38"/>
      <c r="BI19" s="37">
        <f>SUM(AA19:AB19)</f>
        <v>0</v>
      </c>
      <c r="BJ19" s="37"/>
      <c r="BK19" s="37">
        <f>SUM(AC19:AD19)</f>
        <v>0</v>
      </c>
      <c r="BL19" s="37"/>
      <c r="BM19" s="37">
        <f>SUM(AE19:AF19)</f>
        <v>0</v>
      </c>
      <c r="BN19" s="37"/>
      <c r="BO19" s="37">
        <f>SUM(AG19:AH19)</f>
        <v>0</v>
      </c>
      <c r="BP19" s="37"/>
      <c r="BQ19" s="37">
        <f>SUM(AI19:AJ19)</f>
        <v>0</v>
      </c>
      <c r="BR19" s="38"/>
      <c r="BU19" s="42">
        <f>COUNTIF(AM25:AN27,"&lt;0")</f>
        <v>2</v>
      </c>
      <c r="BV19" s="42">
        <f>COUNTIF(AO25:AP27,"&lt;0")</f>
        <v>0</v>
      </c>
      <c r="BW19" s="42">
        <f>COUNTIF(AQ25:AR27,"&lt;0")</f>
        <v>2</v>
      </c>
      <c r="BX19" s="42">
        <f>COUNTIF(AS25:AT27,"&lt;0")</f>
        <v>0</v>
      </c>
      <c r="BY19" s="42">
        <f>COUNTIF(AU25:AV27,"&lt;0")</f>
        <v>0</v>
      </c>
      <c r="BZ19" s="42">
        <f>COUNTIF(AW25:AX27,"&lt;0")</f>
        <v>0</v>
      </c>
      <c r="CA19" s="42">
        <f>COUNTIF(AY25:AZ27,"&lt;0")</f>
        <v>0</v>
      </c>
      <c r="CB19" s="42">
        <f>COUNTIF(BA25:BB27,"&lt;0")</f>
        <v>0</v>
      </c>
      <c r="CC19" s="42">
        <f>COUNTIF(BC25:BD27,"&lt;0")</f>
        <v>0</v>
      </c>
      <c r="CD19" s="42">
        <f>COUNTIF(BE25:BF27,"&lt;0")</f>
        <v>0</v>
      </c>
      <c r="CE19" s="42">
        <f>COUNTIF(BG25:BH27,"&lt;0")</f>
        <v>0</v>
      </c>
      <c r="CF19" s="42">
        <f>COUNTIF(BI25:BJ27,"&lt;0")</f>
        <v>0</v>
      </c>
      <c r="CG19" s="42">
        <f>COUNTIF(BK25:BL27,"&lt;0")</f>
        <v>2</v>
      </c>
      <c r="CH19" s="42">
        <f>COUNTIF(BM25:BN27,"&lt;0")</f>
        <v>0</v>
      </c>
      <c r="CI19" s="42">
        <f>COUNTIF(BO25:BP27,"&lt;0")</f>
        <v>0</v>
      </c>
      <c r="CJ19" s="42">
        <f>COUNTIF(BQ25:BR27,"&lt;0")</f>
        <v>0</v>
      </c>
      <c r="CK19" s="10"/>
      <c r="CL19" s="37"/>
      <c r="CM19" s="74"/>
      <c r="CN19" s="37"/>
      <c r="CO19" s="74"/>
      <c r="CP19" s="37"/>
      <c r="CQ19" s="74"/>
      <c r="CR19" s="37"/>
      <c r="CS19" s="74"/>
      <c r="CT19" s="37"/>
      <c r="CU19" s="37"/>
      <c r="CV19" s="37"/>
      <c r="CW19" s="74"/>
      <c r="CX19" s="37"/>
      <c r="CY19" s="74"/>
    </row>
    <row r="20" spans="1:103" s="9" customFormat="1" ht="10.5">
      <c r="A20" s="6"/>
      <c r="B20" s="168">
        <f>SUM(C18:D18)</f>
        <v>18</v>
      </c>
      <c r="C20" s="137">
        <f>COUNTIF(AU55:AV104,"&lt;0")</f>
        <v>3</v>
      </c>
      <c r="D20" s="187">
        <f>COUNTIF(AU55:AV104,"&gt;0")</f>
        <v>6</v>
      </c>
      <c r="E20" s="188"/>
      <c r="F20" s="65"/>
      <c r="G20" s="64"/>
      <c r="H20" s="65"/>
      <c r="I20" s="64">
        <v>1</v>
      </c>
      <c r="J20" s="65">
        <v>-3</v>
      </c>
      <c r="K20" s="64">
        <v>1</v>
      </c>
      <c r="L20" s="65">
        <v>-4</v>
      </c>
      <c r="M20" s="64"/>
      <c r="N20" s="65"/>
      <c r="O20" s="188"/>
      <c r="P20" s="65"/>
      <c r="Q20" s="64">
        <v>10</v>
      </c>
      <c r="R20" s="65">
        <v>-6</v>
      </c>
      <c r="S20" s="64"/>
      <c r="T20" s="65"/>
      <c r="U20" s="64"/>
      <c r="V20" s="65"/>
      <c r="W20" s="64"/>
      <c r="X20" s="65"/>
      <c r="Y20" s="64"/>
      <c r="Z20" s="65"/>
      <c r="AA20" s="188"/>
      <c r="AB20" s="65"/>
      <c r="AC20" s="64"/>
      <c r="AD20" s="65"/>
      <c r="AE20" s="64"/>
      <c r="AF20" s="65"/>
      <c r="AG20" s="64"/>
      <c r="AH20" s="65"/>
      <c r="AI20" s="64"/>
      <c r="AJ20" s="65"/>
      <c r="AM20" s="54">
        <f>SUM(E20:F20)</f>
        <v>0</v>
      </c>
      <c r="AN20" s="42"/>
      <c r="AO20" s="42">
        <f>SUM(G20:H20)</f>
        <v>0</v>
      </c>
      <c r="AP20" s="42"/>
      <c r="AQ20" s="42">
        <f>SUM(I20:J20)</f>
        <v>-2</v>
      </c>
      <c r="AR20" s="42"/>
      <c r="AS20" s="42">
        <f>SUM(K20:L20)</f>
        <v>-3</v>
      </c>
      <c r="AT20" s="42"/>
      <c r="AU20" s="42">
        <f>SUM(M20:N20)</f>
        <v>0</v>
      </c>
      <c r="AV20" s="55"/>
      <c r="AW20" s="42">
        <f>SUM(O20:P20)</f>
        <v>0</v>
      </c>
      <c r="AX20" s="42"/>
      <c r="AY20" s="42">
        <f>SUM(Q20:R20)</f>
        <v>4</v>
      </c>
      <c r="AZ20" s="42"/>
      <c r="BA20" s="42">
        <f>SUM(S20:T20)</f>
        <v>0</v>
      </c>
      <c r="BB20" s="42"/>
      <c r="BC20" s="42">
        <f>SUM(U20:V20)</f>
        <v>0</v>
      </c>
      <c r="BD20" s="42"/>
      <c r="BE20" s="42">
        <f>SUM(W20:X20)</f>
        <v>0</v>
      </c>
      <c r="BF20" s="42"/>
      <c r="BG20" s="42">
        <f>SUM(Y20:Z20)</f>
        <v>0</v>
      </c>
      <c r="BH20" s="55"/>
      <c r="BI20" s="42">
        <f>SUM(AA20:AB20)</f>
        <v>0</v>
      </c>
      <c r="BJ20" s="42"/>
      <c r="BK20" s="42">
        <f>SUM(AC20:AD20)</f>
        <v>0</v>
      </c>
      <c r="BL20" s="42"/>
      <c r="BM20" s="42">
        <f>SUM(AE20:AF20)</f>
        <v>0</v>
      </c>
      <c r="BN20" s="42"/>
      <c r="BO20" s="42">
        <f>SUM(AG20:AH20)</f>
        <v>0</v>
      </c>
      <c r="BP20" s="42"/>
      <c r="BQ20" s="42">
        <f>SUM(AI20:AJ20)</f>
        <v>0</v>
      </c>
      <c r="BR20" s="55"/>
      <c r="BU20" s="30">
        <f>COUNTIF(AM28:AN30,"&gt;0")</f>
        <v>0</v>
      </c>
      <c r="BV20" s="30">
        <f>COUNTIF(AO28:AP30,"&gt;0")</f>
        <v>0</v>
      </c>
      <c r="BW20" s="30">
        <f>COUNTIF(AQ28:AR30,"&gt;0")</f>
        <v>0</v>
      </c>
      <c r="BX20" s="30">
        <f>COUNTIF(AS28:AT30,"&gt;0")</f>
        <v>0</v>
      </c>
      <c r="BY20" s="30">
        <f>COUNTIF(AU28:AV30,"&gt;0")</f>
        <v>3</v>
      </c>
      <c r="BZ20" s="30">
        <f>COUNTIF(AW28:AX30,"&gt;0")</f>
        <v>0</v>
      </c>
      <c r="CA20" s="30">
        <f>COUNTIF(AY28:AZ30,"&gt;0")</f>
        <v>0</v>
      </c>
      <c r="CB20" s="30">
        <f>COUNTIF(BA28:BB30,"&gt;0")</f>
        <v>0</v>
      </c>
      <c r="CC20" s="30">
        <f>COUNTIF(BC28:BD30,"&gt;0")</f>
        <v>0</v>
      </c>
      <c r="CD20" s="30">
        <f>COUNTIF(BE28:BF30,"&gt;0")</f>
        <v>3</v>
      </c>
      <c r="CE20" s="30">
        <f>COUNTIF(BG28:BH30,"&gt;0")</f>
        <v>2</v>
      </c>
      <c r="CF20" s="30">
        <f>COUNTIF(BI28:BJ30,"&gt;0")</f>
        <v>0</v>
      </c>
      <c r="CG20" s="30">
        <f>COUNTIF(BK28:BL30,"&gt;0")</f>
        <v>0</v>
      </c>
      <c r="CH20" s="30">
        <f>COUNTIF(BM28:BN30,"&gt;0")</f>
        <v>0</v>
      </c>
      <c r="CI20" s="30">
        <f>COUNTIF(BO28:BP30,"&gt;0")</f>
        <v>0</v>
      </c>
      <c r="CJ20" s="30">
        <f>COUNTIF(BQ28:BR30,"&gt;0")</f>
        <v>0</v>
      </c>
      <c r="CK20" s="10"/>
      <c r="CL20" s="37"/>
      <c r="CM20" s="74"/>
      <c r="CN20" s="37"/>
      <c r="CO20" s="74"/>
      <c r="CP20" s="37"/>
      <c r="CQ20" s="74"/>
      <c r="CR20" s="37"/>
      <c r="CS20" s="74"/>
      <c r="CT20" s="37"/>
      <c r="CU20" s="37"/>
      <c r="CV20" s="37"/>
      <c r="CW20" s="74"/>
      <c r="CX20" s="37"/>
      <c r="CY20" s="74"/>
    </row>
    <row r="21" spans="2:109" ht="12">
      <c r="B21" s="11" t="s">
        <v>79</v>
      </c>
      <c r="C21" s="67"/>
      <c r="D21" s="66"/>
      <c r="E21" s="11" t="s">
        <v>153</v>
      </c>
      <c r="F21" s="14"/>
      <c r="G21" s="11" t="s">
        <v>154</v>
      </c>
      <c r="H21" s="14"/>
      <c r="I21" s="11" t="s">
        <v>155</v>
      </c>
      <c r="J21" s="14"/>
      <c r="K21" s="11" t="s">
        <v>156</v>
      </c>
      <c r="L21" s="14"/>
      <c r="M21" s="11" t="s">
        <v>167</v>
      </c>
      <c r="N21" s="14"/>
      <c r="O21" s="11" t="s">
        <v>158</v>
      </c>
      <c r="P21" s="13"/>
      <c r="Q21" s="11" t="s">
        <v>159</v>
      </c>
      <c r="R21" s="14"/>
      <c r="S21" s="11" t="s">
        <v>160</v>
      </c>
      <c r="T21" s="14"/>
      <c r="U21" s="11" t="s">
        <v>161</v>
      </c>
      <c r="V21" s="14"/>
      <c r="W21" s="11" t="s">
        <v>162</v>
      </c>
      <c r="X21" s="14"/>
      <c r="Y21" s="11" t="s">
        <v>163</v>
      </c>
      <c r="Z21" s="14"/>
      <c r="AA21" s="11" t="s">
        <v>164</v>
      </c>
      <c r="AB21" s="14"/>
      <c r="AC21" s="11" t="s">
        <v>139</v>
      </c>
      <c r="AD21" s="14"/>
      <c r="AE21" s="11" t="s">
        <v>140</v>
      </c>
      <c r="AF21" s="14"/>
      <c r="AG21" s="11" t="s">
        <v>165</v>
      </c>
      <c r="AH21" s="13"/>
      <c r="AI21" s="11" t="s">
        <v>166</v>
      </c>
      <c r="AJ21" s="14"/>
      <c r="AM21" s="10"/>
      <c r="AQ21" s="74"/>
      <c r="AR21" s="37"/>
      <c r="AS21" s="15"/>
      <c r="AT21" s="37"/>
      <c r="AU21" s="74"/>
      <c r="AV21" s="74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42">
        <f>COUNTIF(AM28:AN30,"&lt;0")</f>
        <v>0</v>
      </c>
      <c r="BV21" s="42">
        <f>COUNTIF(AO28:AP30,"&lt;0")</f>
        <v>0</v>
      </c>
      <c r="BW21" s="42">
        <f>COUNTIF(AQ28:AR30,"&lt;0")</f>
        <v>0</v>
      </c>
      <c r="BX21" s="42">
        <f>COUNTIF(AS28:AT30,"&lt;0")</f>
        <v>0</v>
      </c>
      <c r="BY21" s="42">
        <f>COUNTIF(AU28:AV30,"&lt;0")</f>
        <v>0</v>
      </c>
      <c r="BZ21" s="42">
        <f>COUNTIF(AW28:AX30,"&lt;0")</f>
        <v>0</v>
      </c>
      <c r="CA21" s="42">
        <f>COUNTIF(AY28:AZ30,"&lt;0")</f>
        <v>0</v>
      </c>
      <c r="CB21" s="42">
        <f>COUNTIF(BA28:BB30,"&lt;0")</f>
        <v>0</v>
      </c>
      <c r="CC21" s="42">
        <f>COUNTIF(BC28:BD30,"&lt;0")</f>
        <v>0</v>
      </c>
      <c r="CD21" s="42">
        <f>COUNTIF(BE28:BF30,"&lt;0")</f>
        <v>0</v>
      </c>
      <c r="CE21" s="42">
        <f>COUNTIF(BG28:BH30,"&lt;0")</f>
        <v>1</v>
      </c>
      <c r="CF21" s="42">
        <f>COUNTIF(BI28:BJ30,"&lt;0")</f>
        <v>0</v>
      </c>
      <c r="CG21" s="42">
        <f>COUNTIF(BK28:BL30,"&lt;0")</f>
        <v>0</v>
      </c>
      <c r="CH21" s="42">
        <f>COUNTIF(BM28:BN30,"&lt;0")</f>
        <v>0</v>
      </c>
      <c r="CI21" s="42">
        <f>COUNTIF(BO28:BP30,"&lt;0")</f>
        <v>0</v>
      </c>
      <c r="CJ21" s="42">
        <f>COUNTIF(BQ28:BR30,"&lt;0")</f>
        <v>0</v>
      </c>
      <c r="CL21" s="37"/>
      <c r="CM21" s="74"/>
      <c r="CN21" s="37"/>
      <c r="CO21" s="74"/>
      <c r="CP21" s="37"/>
      <c r="CQ21" s="74"/>
      <c r="CR21" s="37"/>
      <c r="CS21" s="74"/>
      <c r="CT21" s="37"/>
      <c r="CU21" s="37"/>
      <c r="CV21" s="37"/>
      <c r="CW21" s="74"/>
      <c r="CX21" s="37"/>
      <c r="CY21" s="74"/>
      <c r="DA21" s="9"/>
      <c r="DC21" s="9"/>
      <c r="DE21" s="9"/>
    </row>
    <row r="22" spans="2:109" ht="12">
      <c r="B22" s="164" t="s">
        <v>25</v>
      </c>
      <c r="C22" s="97">
        <f>SUM(C23:C24)</f>
        <v>8</v>
      </c>
      <c r="D22" s="181">
        <f>SUM(D23:D24)</f>
        <v>10</v>
      </c>
      <c r="E22" s="182">
        <v>2</v>
      </c>
      <c r="F22" s="109">
        <v>-5</v>
      </c>
      <c r="G22" s="107">
        <v>5</v>
      </c>
      <c r="H22" s="109">
        <v>-9</v>
      </c>
      <c r="I22" s="107"/>
      <c r="J22" s="109"/>
      <c r="K22" s="107"/>
      <c r="L22" s="109"/>
      <c r="M22" s="107"/>
      <c r="N22" s="109"/>
      <c r="O22" s="182"/>
      <c r="P22" s="109"/>
      <c r="Q22" s="107"/>
      <c r="R22" s="109"/>
      <c r="S22" s="107"/>
      <c r="T22" s="109"/>
      <c r="U22" s="107">
        <v>5</v>
      </c>
      <c r="V22" s="109">
        <v>-7</v>
      </c>
      <c r="W22" s="107"/>
      <c r="X22" s="109"/>
      <c r="Y22" s="107"/>
      <c r="Z22" s="109"/>
      <c r="AA22" s="182"/>
      <c r="AB22" s="109"/>
      <c r="AC22" s="107"/>
      <c r="AD22" s="109"/>
      <c r="AE22" s="107"/>
      <c r="AF22" s="109"/>
      <c r="AG22" s="107"/>
      <c r="AH22" s="109"/>
      <c r="AI22" s="107"/>
      <c r="AJ22" s="109"/>
      <c r="AM22" s="29">
        <f>SUM(E22:F22)</f>
        <v>-3</v>
      </c>
      <c r="AN22" s="30"/>
      <c r="AO22" s="30">
        <f>SUM(G22:H22)</f>
        <v>-4</v>
      </c>
      <c r="AP22" s="30"/>
      <c r="AQ22" s="30">
        <f>SUM(I22:J22)</f>
        <v>0</v>
      </c>
      <c r="AR22" s="30"/>
      <c r="AS22" s="30">
        <f>SUM(K22:L22)</f>
        <v>0</v>
      </c>
      <c r="AT22" s="30"/>
      <c r="AU22" s="30">
        <f>SUM(M22:N22)</f>
        <v>0</v>
      </c>
      <c r="AV22" s="31"/>
      <c r="AW22" s="30">
        <f>SUM(O22:P22)</f>
        <v>0</v>
      </c>
      <c r="AX22" s="30"/>
      <c r="AY22" s="30">
        <f>SUM(Q22:R22)</f>
        <v>0</v>
      </c>
      <c r="AZ22" s="30"/>
      <c r="BA22" s="30">
        <f>SUM(S22:T22)</f>
        <v>0</v>
      </c>
      <c r="BB22" s="30"/>
      <c r="BC22" s="30">
        <f>SUM(U22:V22)</f>
        <v>-2</v>
      </c>
      <c r="BD22" s="30"/>
      <c r="BE22" s="30">
        <f>SUM(W22:X22)</f>
        <v>0</v>
      </c>
      <c r="BF22" s="30"/>
      <c r="BG22" s="30">
        <f>SUM(Y22:Z22)</f>
        <v>0</v>
      </c>
      <c r="BH22" s="31"/>
      <c r="BI22" s="30">
        <f>SUM(AA22:AB22)</f>
        <v>0</v>
      </c>
      <c r="BJ22" s="30"/>
      <c r="BK22" s="30">
        <f>SUM(AC22:AD22)</f>
        <v>0</v>
      </c>
      <c r="BL22" s="30"/>
      <c r="BM22" s="30">
        <f>SUM(AE22:AF22)</f>
        <v>0</v>
      </c>
      <c r="BN22" s="30"/>
      <c r="BO22" s="30">
        <f>SUM(AG22:AH22)</f>
        <v>0</v>
      </c>
      <c r="BP22" s="30"/>
      <c r="BQ22" s="30">
        <f>SUM(AI22:AJ22)</f>
        <v>0</v>
      </c>
      <c r="BR22" s="31"/>
      <c r="BS22" s="37"/>
      <c r="BT22" s="37"/>
      <c r="BU22" s="30">
        <f>COUNTIF(AM31:AN33,"&gt;0")</f>
        <v>0</v>
      </c>
      <c r="BV22" s="30">
        <f>COUNTIF(AO31:AP33,"&gt;0")</f>
        <v>0</v>
      </c>
      <c r="BW22" s="30">
        <f>COUNTIF(AQ31:AR33,"&gt;0")</f>
        <v>0</v>
      </c>
      <c r="BX22" s="30">
        <f>COUNTIF(AS31:AT33,"&gt;0")</f>
        <v>0</v>
      </c>
      <c r="BY22" s="30">
        <f>COUNTIF(AU31:AV33,"&gt;0")</f>
        <v>0</v>
      </c>
      <c r="BZ22" s="30">
        <f>COUNTIF(AW31:AX33,"&gt;0")</f>
        <v>0</v>
      </c>
      <c r="CA22" s="30">
        <f>COUNTIF(AY31:AZ33,"&gt;0")</f>
        <v>0</v>
      </c>
      <c r="CB22" s="30">
        <f>COUNTIF(BA31:BB33,"&gt;0")</f>
        <v>1</v>
      </c>
      <c r="CC22" s="30">
        <f>COUNTIF(BC31:BD33,"&gt;0")</f>
        <v>0</v>
      </c>
      <c r="CD22" s="30">
        <f>COUNTIF(BE31:BF33,"&gt;0")</f>
        <v>1</v>
      </c>
      <c r="CE22" s="30">
        <f>COUNTIF(BG31:BH33,"&gt;0")</f>
        <v>0</v>
      </c>
      <c r="CF22" s="30">
        <f>COUNTIF(BI31:BJ33,"&gt;0")</f>
        <v>0</v>
      </c>
      <c r="CG22" s="30">
        <f>COUNTIF(BK31:BL33,"&gt;0")</f>
        <v>0</v>
      </c>
      <c r="CH22" s="30">
        <f>COUNTIF(BM31:BN33,"&gt;0")</f>
        <v>0</v>
      </c>
      <c r="CI22" s="30">
        <f>COUNTIF(BO31:BP33,"&gt;0")</f>
        <v>0</v>
      </c>
      <c r="CJ22" s="30">
        <f>COUNTIF(BQ31:BR33,"&gt;0")</f>
        <v>0</v>
      </c>
      <c r="CL22" s="37"/>
      <c r="CM22" s="74"/>
      <c r="CN22" s="37"/>
      <c r="CO22" s="74"/>
      <c r="CP22" s="37"/>
      <c r="CQ22" s="74"/>
      <c r="CR22" s="37"/>
      <c r="CS22" s="74"/>
      <c r="CT22" s="37"/>
      <c r="CU22" s="37"/>
      <c r="CV22" s="37"/>
      <c r="CW22" s="74"/>
      <c r="CX22" s="37"/>
      <c r="CY22" s="74"/>
      <c r="DA22" s="9"/>
      <c r="DC22" s="9"/>
      <c r="DE22" s="9"/>
    </row>
    <row r="23" spans="2:109" ht="12">
      <c r="B23" s="165" t="s">
        <v>85</v>
      </c>
      <c r="C23" s="183">
        <f>COUNTIF(AM22:BR24,"&gt;0")</f>
        <v>3</v>
      </c>
      <c r="D23" s="184">
        <f>COUNTIF(AM22:BR24,"&lt;0")</f>
        <v>6</v>
      </c>
      <c r="E23" s="185">
        <v>6</v>
      </c>
      <c r="F23" s="25" t="s">
        <v>73</v>
      </c>
      <c r="G23" s="24">
        <v>13</v>
      </c>
      <c r="H23" s="25">
        <v>-10</v>
      </c>
      <c r="I23" s="24"/>
      <c r="J23" s="25"/>
      <c r="K23" s="24"/>
      <c r="L23" s="25"/>
      <c r="M23" s="24"/>
      <c r="N23" s="25"/>
      <c r="O23" s="185"/>
      <c r="P23" s="25"/>
      <c r="Q23" s="24"/>
      <c r="R23" s="25"/>
      <c r="S23" s="24"/>
      <c r="T23" s="25"/>
      <c r="U23" s="24">
        <v>3</v>
      </c>
      <c r="V23" s="25">
        <v>-5</v>
      </c>
      <c r="W23" s="24"/>
      <c r="X23" s="25"/>
      <c r="Y23" s="24"/>
      <c r="Z23" s="25"/>
      <c r="AA23" s="185"/>
      <c r="AB23" s="25"/>
      <c r="AC23" s="24"/>
      <c r="AD23" s="25"/>
      <c r="AE23" s="24"/>
      <c r="AF23" s="25"/>
      <c r="AG23" s="24"/>
      <c r="AH23" s="25"/>
      <c r="AI23" s="24"/>
      <c r="AJ23" s="25"/>
      <c r="AM23" s="36">
        <f>SUM(E23:F23)</f>
        <v>6</v>
      </c>
      <c r="AN23" s="37"/>
      <c r="AO23" s="37">
        <f>SUM(G23:H23)</f>
        <v>3</v>
      </c>
      <c r="AP23" s="37"/>
      <c r="AQ23" s="37">
        <f>SUM(I23:J23)</f>
        <v>0</v>
      </c>
      <c r="AR23" s="37"/>
      <c r="AS23" s="37">
        <f>SUM(K23:L23)</f>
        <v>0</v>
      </c>
      <c r="AT23" s="37"/>
      <c r="AU23" s="37">
        <f>SUM(M23:N23)</f>
        <v>0</v>
      </c>
      <c r="AV23" s="38"/>
      <c r="AW23" s="37">
        <f>SUM(O23:P23)</f>
        <v>0</v>
      </c>
      <c r="AX23" s="37"/>
      <c r="AY23" s="37">
        <f>SUM(Q23:R23)</f>
        <v>0</v>
      </c>
      <c r="AZ23" s="37"/>
      <c r="BA23" s="37">
        <f>SUM(S23:T23)</f>
        <v>0</v>
      </c>
      <c r="BB23" s="37"/>
      <c r="BC23" s="37">
        <f>SUM(U23:V23)</f>
        <v>-2</v>
      </c>
      <c r="BD23" s="37"/>
      <c r="BE23" s="37">
        <f>SUM(W23:X23)</f>
        <v>0</v>
      </c>
      <c r="BF23" s="37"/>
      <c r="BG23" s="37">
        <f>SUM(Y23:Z23)</f>
        <v>0</v>
      </c>
      <c r="BH23" s="38"/>
      <c r="BI23" s="37">
        <f>SUM(AA23:AB23)</f>
        <v>0</v>
      </c>
      <c r="BJ23" s="37"/>
      <c r="BK23" s="37">
        <f>SUM(AC23:AD23)</f>
        <v>0</v>
      </c>
      <c r="BL23" s="37"/>
      <c r="BM23" s="37">
        <f>SUM(AE23:AF23)</f>
        <v>0</v>
      </c>
      <c r="BN23" s="37"/>
      <c r="BO23" s="37">
        <f>SUM(AG23:AH23)</f>
        <v>0</v>
      </c>
      <c r="BP23" s="37"/>
      <c r="BQ23" s="37">
        <f>SUM(AI23:AJ23)</f>
        <v>0</v>
      </c>
      <c r="BR23" s="38"/>
      <c r="BS23" s="37"/>
      <c r="BT23" s="37"/>
      <c r="BU23" s="42">
        <f>COUNTIF(AM31:AN33,"&lt;0")</f>
        <v>0</v>
      </c>
      <c r="BV23" s="42">
        <f>COUNTIF(AO31:AP33,"&lt;0")</f>
        <v>3</v>
      </c>
      <c r="BW23" s="42">
        <f>COUNTIF(AQ31:AR33,"&lt;0")</f>
        <v>0</v>
      </c>
      <c r="BX23" s="42">
        <f>COUNTIF(AS31:AT33,"&lt;0")</f>
        <v>0</v>
      </c>
      <c r="BY23" s="42">
        <f>COUNTIF(AU31:AV33,"&lt;0")</f>
        <v>0</v>
      </c>
      <c r="BZ23" s="42">
        <f>COUNTIF(AW31:AX33,"&lt;0")</f>
        <v>0</v>
      </c>
      <c r="CA23" s="42">
        <f>COUNTIF(AY31:AZ33,"&lt;0")</f>
        <v>0</v>
      </c>
      <c r="CB23" s="42">
        <f>COUNTIF(BA31:BB33,"&lt;0")</f>
        <v>2</v>
      </c>
      <c r="CC23" s="42">
        <f>COUNTIF(BC31:BD33,"&lt;0")</f>
        <v>0</v>
      </c>
      <c r="CD23" s="42">
        <f>COUNTIF(BE31:BF33,"&lt;0")</f>
        <v>2</v>
      </c>
      <c r="CE23" s="42">
        <f>COUNTIF(BG31:BH33,"&lt;0")</f>
        <v>0</v>
      </c>
      <c r="CF23" s="42">
        <f>COUNTIF(BI31:BJ33,"&lt;0")</f>
        <v>0</v>
      </c>
      <c r="CG23" s="42">
        <f>COUNTIF(BK31:BL33,"&lt;0")</f>
        <v>0</v>
      </c>
      <c r="CH23" s="42">
        <f>COUNTIF(BM31:BN33,"&lt;0")</f>
        <v>0</v>
      </c>
      <c r="CI23" s="42">
        <f>COUNTIF(BO31:BP33,"&lt;0")</f>
        <v>0</v>
      </c>
      <c r="CJ23" s="42">
        <f>COUNTIF(BQ31:BR33,"&lt;0")</f>
        <v>0</v>
      </c>
      <c r="CL23" s="37"/>
      <c r="CM23" s="74"/>
      <c r="CN23" s="37"/>
      <c r="CO23" s="74"/>
      <c r="CP23" s="37"/>
      <c r="CQ23" s="74"/>
      <c r="CR23" s="37"/>
      <c r="CS23" s="74"/>
      <c r="CT23" s="37"/>
      <c r="CU23" s="37"/>
      <c r="CV23" s="37"/>
      <c r="CW23" s="74"/>
      <c r="CX23" s="37"/>
      <c r="CY23" s="74"/>
      <c r="DA23" s="9"/>
      <c r="DC23" s="9"/>
      <c r="DE23" s="9"/>
    </row>
    <row r="24" spans="2:109" ht="12">
      <c r="B24" s="168">
        <f>SUM(C22:D22)</f>
        <v>18</v>
      </c>
      <c r="C24" s="123">
        <f>COUNTIF(AW55:AX104,"&lt;0")</f>
        <v>5</v>
      </c>
      <c r="D24" s="143">
        <f>COUNTIF(AW55:AX104,"&gt;0")</f>
        <v>4</v>
      </c>
      <c r="E24" s="186">
        <v>0</v>
      </c>
      <c r="F24" s="51">
        <v>-6</v>
      </c>
      <c r="G24" s="50">
        <v>4</v>
      </c>
      <c r="H24" s="51">
        <v>-1</v>
      </c>
      <c r="I24" s="50"/>
      <c r="J24" s="51"/>
      <c r="K24" s="50"/>
      <c r="L24" s="51"/>
      <c r="M24" s="50"/>
      <c r="N24" s="51"/>
      <c r="O24" s="186"/>
      <c r="P24" s="51"/>
      <c r="Q24" s="50"/>
      <c r="R24" s="51"/>
      <c r="S24" s="50"/>
      <c r="T24" s="51"/>
      <c r="U24" s="50">
        <v>0</v>
      </c>
      <c r="V24" s="51">
        <v>-5</v>
      </c>
      <c r="W24" s="50"/>
      <c r="X24" s="51"/>
      <c r="Y24" s="50"/>
      <c r="Z24" s="51"/>
      <c r="AA24" s="186"/>
      <c r="AB24" s="51"/>
      <c r="AC24" s="50"/>
      <c r="AD24" s="51"/>
      <c r="AE24" s="50"/>
      <c r="AF24" s="51"/>
      <c r="AG24" s="50"/>
      <c r="AH24" s="51"/>
      <c r="AI24" s="50"/>
      <c r="AJ24" s="51"/>
      <c r="AM24" s="54">
        <f>SUM(E24:F24)</f>
        <v>-6</v>
      </c>
      <c r="AN24" s="42"/>
      <c r="AO24" s="42">
        <f>SUM(G24:H24)</f>
        <v>3</v>
      </c>
      <c r="AP24" s="42"/>
      <c r="AQ24" s="42">
        <f>SUM(I24:J24)</f>
        <v>0</v>
      </c>
      <c r="AR24" s="42"/>
      <c r="AS24" s="42">
        <f>SUM(K24:L24)</f>
        <v>0</v>
      </c>
      <c r="AT24" s="42"/>
      <c r="AU24" s="42">
        <f>SUM(M24:N24)</f>
        <v>0</v>
      </c>
      <c r="AV24" s="55"/>
      <c r="AW24" s="42">
        <f>SUM(O24:P24)</f>
        <v>0</v>
      </c>
      <c r="AX24" s="42"/>
      <c r="AY24" s="42">
        <f>SUM(Q24:R24)</f>
        <v>0</v>
      </c>
      <c r="AZ24" s="42"/>
      <c r="BA24" s="42">
        <f>SUM(S24:T24)</f>
        <v>0</v>
      </c>
      <c r="BB24" s="42"/>
      <c r="BC24" s="42">
        <f>SUM(U24:V24)</f>
        <v>-5</v>
      </c>
      <c r="BD24" s="42"/>
      <c r="BE24" s="42">
        <f>SUM(W24:X24)</f>
        <v>0</v>
      </c>
      <c r="BF24" s="42"/>
      <c r="BG24" s="42">
        <f>SUM(Y24:Z24)</f>
        <v>0</v>
      </c>
      <c r="BH24" s="55"/>
      <c r="BI24" s="42">
        <f>SUM(AA24:AB24)</f>
        <v>0</v>
      </c>
      <c r="BJ24" s="42"/>
      <c r="BK24" s="42">
        <f>SUM(AC24:AD24)</f>
        <v>0</v>
      </c>
      <c r="BL24" s="42"/>
      <c r="BM24" s="42">
        <f>SUM(AE24:AF24)</f>
        <v>0</v>
      </c>
      <c r="BN24" s="42"/>
      <c r="BO24" s="42">
        <f>SUM(AG24:AH24)</f>
        <v>0</v>
      </c>
      <c r="BP24" s="42"/>
      <c r="BQ24" s="42">
        <f>SUM(AI24:AJ24)</f>
        <v>0</v>
      </c>
      <c r="BR24" s="55"/>
      <c r="BS24" s="37"/>
      <c r="BT24" s="37"/>
      <c r="BU24" s="30">
        <f>COUNTIF(AM34:AN36,"&gt;0")</f>
        <v>0</v>
      </c>
      <c r="BV24" s="30">
        <f>COUNTIF(AO34:AP36,"&gt;0")</f>
        <v>0</v>
      </c>
      <c r="BW24" s="30">
        <f>COUNTIF(AQ34:AR36,"&gt;0")</f>
        <v>0</v>
      </c>
      <c r="BX24" s="30">
        <f>COUNTIF(AS34:AT36,"&gt;0")</f>
        <v>0</v>
      </c>
      <c r="BY24" s="30">
        <f>COUNTIF(AU34:AV36,"&gt;0")</f>
        <v>1</v>
      </c>
      <c r="BZ24" s="30">
        <f>COUNTIF(AW34:AX36,"&gt;0")</f>
        <v>0</v>
      </c>
      <c r="CA24" s="30">
        <f>COUNTIF(AY34:AZ36,"&gt;0")</f>
        <v>0</v>
      </c>
      <c r="CB24" s="30">
        <f>COUNTIF(BA34:BB36,"&gt;0")</f>
        <v>2</v>
      </c>
      <c r="CC24" s="30">
        <f>COUNTIF(BC34:BD36,"&gt;0")</f>
        <v>0</v>
      </c>
      <c r="CD24" s="30">
        <f>COUNTIF(BE34:BF36,"&gt;0")</f>
        <v>0</v>
      </c>
      <c r="CE24" s="30">
        <f>COUNTIF(BG34:BH36,"&gt;0")</f>
        <v>0</v>
      </c>
      <c r="CF24" s="30">
        <f>COUNTIF(BI34:BJ36,"&gt;0")</f>
        <v>0</v>
      </c>
      <c r="CG24" s="30">
        <f>COUNTIF(BK34:BL36,"&gt;0")</f>
        <v>0</v>
      </c>
      <c r="CH24" s="30">
        <f>COUNTIF(BM34:BN36,"&gt;0")</f>
        <v>0</v>
      </c>
      <c r="CI24" s="30">
        <f>COUNTIF(BO34:BP36,"&gt;0")</f>
        <v>0</v>
      </c>
      <c r="CJ24" s="30">
        <f>COUNTIF(BQ34:BR36,"&gt;0")</f>
        <v>0</v>
      </c>
      <c r="CL24" s="37"/>
      <c r="CM24" s="74"/>
      <c r="CN24" s="37"/>
      <c r="CO24" s="74"/>
      <c r="CP24" s="37"/>
      <c r="CQ24" s="74"/>
      <c r="CR24" s="37"/>
      <c r="CS24" s="74"/>
      <c r="CT24" s="37"/>
      <c r="CU24" s="37"/>
      <c r="CV24" s="37"/>
      <c r="CW24" s="74"/>
      <c r="CX24" s="37"/>
      <c r="CY24" s="74"/>
      <c r="DA24" s="9"/>
      <c r="DC24" s="9"/>
      <c r="DE24" s="9"/>
    </row>
    <row r="25" spans="2:109" ht="12">
      <c r="B25" s="167" t="s">
        <v>10</v>
      </c>
      <c r="C25" s="97">
        <f>SUM(C26:C27)</f>
        <v>11</v>
      </c>
      <c r="D25" s="181">
        <f>SUM(D26:D27)</f>
        <v>7</v>
      </c>
      <c r="E25" s="185">
        <v>6</v>
      </c>
      <c r="F25" s="25">
        <v>-14</v>
      </c>
      <c r="G25" s="24"/>
      <c r="H25" s="25"/>
      <c r="I25" s="24">
        <v>1</v>
      </c>
      <c r="J25" s="25">
        <v>-3</v>
      </c>
      <c r="K25" s="24"/>
      <c r="L25" s="25"/>
      <c r="M25" s="24"/>
      <c r="N25" s="25"/>
      <c r="O25" s="185"/>
      <c r="P25" s="25"/>
      <c r="Q25" s="24"/>
      <c r="R25" s="25"/>
      <c r="S25" s="24"/>
      <c r="T25" s="25"/>
      <c r="U25" s="24"/>
      <c r="V25" s="25"/>
      <c r="W25" s="24"/>
      <c r="X25" s="25"/>
      <c r="Y25" s="24"/>
      <c r="Z25" s="25"/>
      <c r="AA25" s="185"/>
      <c r="AB25" s="25"/>
      <c r="AC25" s="24">
        <v>1</v>
      </c>
      <c r="AD25" s="25">
        <v>-4</v>
      </c>
      <c r="AE25" s="24"/>
      <c r="AF25" s="25"/>
      <c r="AG25" s="24"/>
      <c r="AH25" s="25"/>
      <c r="AI25" s="24"/>
      <c r="AJ25" s="25"/>
      <c r="AM25" s="29">
        <f>SUM(E25:F25)</f>
        <v>-8</v>
      </c>
      <c r="AN25" s="30"/>
      <c r="AO25" s="30">
        <f>SUM(G25:H25)</f>
        <v>0</v>
      </c>
      <c r="AP25" s="30"/>
      <c r="AQ25" s="30">
        <f>SUM(I25:J25)</f>
        <v>-2</v>
      </c>
      <c r="AR25" s="30"/>
      <c r="AS25" s="30">
        <f>SUM(K25:L25)</f>
        <v>0</v>
      </c>
      <c r="AT25" s="30"/>
      <c r="AU25" s="30">
        <f>SUM(M25:N25)</f>
        <v>0</v>
      </c>
      <c r="AV25" s="31"/>
      <c r="AW25" s="30">
        <f>SUM(O25:P25)</f>
        <v>0</v>
      </c>
      <c r="AX25" s="30"/>
      <c r="AY25" s="30">
        <f>SUM(Q25:R25)</f>
        <v>0</v>
      </c>
      <c r="AZ25" s="30"/>
      <c r="BA25" s="30">
        <f>SUM(S25:T25)</f>
        <v>0</v>
      </c>
      <c r="BB25" s="30"/>
      <c r="BC25" s="30">
        <f>SUM(U25:V25)</f>
        <v>0</v>
      </c>
      <c r="BD25" s="30"/>
      <c r="BE25" s="30">
        <f>SUM(W25:X25)</f>
        <v>0</v>
      </c>
      <c r="BF25" s="30"/>
      <c r="BG25" s="30">
        <f>SUM(Y25:Z25)</f>
        <v>0</v>
      </c>
      <c r="BH25" s="31"/>
      <c r="BI25" s="30">
        <f>SUM(AA25:AB25)</f>
        <v>0</v>
      </c>
      <c r="BJ25" s="30"/>
      <c r="BK25" s="30">
        <f>SUM(AC25:AD25)</f>
        <v>-3</v>
      </c>
      <c r="BL25" s="30"/>
      <c r="BM25" s="30">
        <f>SUM(AE25:AF25)</f>
        <v>0</v>
      </c>
      <c r="BN25" s="30"/>
      <c r="BO25" s="30">
        <f>SUM(AG25:AH25)</f>
        <v>0</v>
      </c>
      <c r="BP25" s="30"/>
      <c r="BQ25" s="30">
        <f>SUM(AI25:AJ25)</f>
        <v>0</v>
      </c>
      <c r="BR25" s="31"/>
      <c r="BS25" s="37"/>
      <c r="BT25" s="37"/>
      <c r="BU25" s="58">
        <f>COUNTIF(AM34:AN36,"&lt;0")</f>
        <v>0</v>
      </c>
      <c r="BV25" s="58">
        <f>COUNTIF(AO34:AP36,"&lt;0")</f>
        <v>0</v>
      </c>
      <c r="BW25" s="58">
        <f>COUNTIF(AQ34:AR36,"&lt;0")</f>
        <v>3</v>
      </c>
      <c r="BX25" s="58">
        <f>COUNTIF(AS34:AT36,"&lt;0")</f>
        <v>0</v>
      </c>
      <c r="BY25" s="58">
        <f>COUNTIF(AU34:AV36,"&lt;0")</f>
        <v>2</v>
      </c>
      <c r="BZ25" s="58">
        <f>COUNTIF(AW34:AX36,"&lt;0")</f>
        <v>0</v>
      </c>
      <c r="CA25" s="58">
        <f>COUNTIF(AY34:AZ36,"&lt;0")</f>
        <v>0</v>
      </c>
      <c r="CB25" s="58">
        <f>COUNTIF(BA34:BB36,"&lt;0")</f>
        <v>1</v>
      </c>
      <c r="CC25" s="58">
        <f>COUNTIF(BC34:BD36,"&lt;0")</f>
        <v>0</v>
      </c>
      <c r="CD25" s="58">
        <f>COUNTIF(BE34:BF36,"&lt;0")</f>
        <v>0</v>
      </c>
      <c r="CE25" s="58">
        <f>COUNTIF(BG34:BH36,"&lt;0")</f>
        <v>0</v>
      </c>
      <c r="CF25" s="58">
        <f>COUNTIF(BI34:BJ36,"&lt;0")</f>
        <v>0</v>
      </c>
      <c r="CG25" s="58">
        <f>COUNTIF(BK34:BL36,"&lt;0")</f>
        <v>0</v>
      </c>
      <c r="CH25" s="58">
        <f>COUNTIF(BM34:BN36,"&lt;0")</f>
        <v>0</v>
      </c>
      <c r="CI25" s="58">
        <f>COUNTIF(BO34:BP36,"&lt;0")</f>
        <v>0</v>
      </c>
      <c r="CJ25" s="58">
        <f>COUNTIF(BQ34:BR36,"&lt;0")</f>
        <v>0</v>
      </c>
      <c r="CL25" s="37"/>
      <c r="CM25" s="74"/>
      <c r="CN25" s="37"/>
      <c r="CO25" s="74"/>
      <c r="CP25" s="37"/>
      <c r="CQ25" s="74"/>
      <c r="CR25" s="37"/>
      <c r="CS25" s="74"/>
      <c r="CT25" s="37"/>
      <c r="CU25" s="37"/>
      <c r="CV25" s="37"/>
      <c r="CW25" s="74"/>
      <c r="CX25" s="37"/>
      <c r="CY25" s="74"/>
      <c r="DA25" s="9"/>
      <c r="DC25" s="9"/>
      <c r="DE25" s="9"/>
    </row>
    <row r="26" spans="2:109" ht="12">
      <c r="B26" s="165" t="s">
        <v>86</v>
      </c>
      <c r="C26" s="183">
        <f>COUNTIF(AM25:BR27,"&gt;0")</f>
        <v>3</v>
      </c>
      <c r="D26" s="184">
        <f>COUNTIF(AM25:BR27,"&lt;0")</f>
        <v>6</v>
      </c>
      <c r="E26" s="185">
        <v>0</v>
      </c>
      <c r="F26" s="25">
        <v>-5</v>
      </c>
      <c r="G26" s="24"/>
      <c r="H26" s="25"/>
      <c r="I26" s="24">
        <v>3</v>
      </c>
      <c r="J26" s="25">
        <v>-4</v>
      </c>
      <c r="K26" s="24"/>
      <c r="L26" s="25"/>
      <c r="M26" s="24"/>
      <c r="N26" s="25"/>
      <c r="O26" s="185"/>
      <c r="P26" s="25"/>
      <c r="Q26" s="24"/>
      <c r="R26" s="25"/>
      <c r="S26" s="24"/>
      <c r="T26" s="25"/>
      <c r="U26" s="24"/>
      <c r="V26" s="25"/>
      <c r="W26" s="24"/>
      <c r="X26" s="25"/>
      <c r="Y26" s="24"/>
      <c r="Z26" s="25"/>
      <c r="AA26" s="185"/>
      <c r="AB26" s="25"/>
      <c r="AC26" s="24">
        <v>4</v>
      </c>
      <c r="AD26" s="25">
        <v>-6</v>
      </c>
      <c r="AE26" s="24"/>
      <c r="AF26" s="25"/>
      <c r="AG26" s="24"/>
      <c r="AH26" s="25"/>
      <c r="AI26" s="24"/>
      <c r="AJ26" s="25"/>
      <c r="AM26" s="36">
        <f>SUM(E26:F26)</f>
        <v>-5</v>
      </c>
      <c r="AN26" s="37"/>
      <c r="AO26" s="37">
        <f>SUM(G26:H26)</f>
        <v>0</v>
      </c>
      <c r="AP26" s="37"/>
      <c r="AQ26" s="37">
        <f>SUM(I26:J26)</f>
        <v>-1</v>
      </c>
      <c r="AR26" s="37"/>
      <c r="AS26" s="37">
        <f>SUM(K26:L26)</f>
        <v>0</v>
      </c>
      <c r="AT26" s="37"/>
      <c r="AU26" s="37">
        <f>SUM(M26:N26)</f>
        <v>0</v>
      </c>
      <c r="AV26" s="38"/>
      <c r="AW26" s="37">
        <f>SUM(O26:P26)</f>
        <v>0</v>
      </c>
      <c r="AX26" s="37"/>
      <c r="AY26" s="37">
        <f>SUM(Q26:R26)</f>
        <v>0</v>
      </c>
      <c r="AZ26" s="37"/>
      <c r="BA26" s="37">
        <f>SUM(S26:T26)</f>
        <v>0</v>
      </c>
      <c r="BB26" s="37"/>
      <c r="BC26" s="37">
        <f>SUM(U26:V26)</f>
        <v>0</v>
      </c>
      <c r="BD26" s="37"/>
      <c r="BE26" s="37">
        <f>SUM(W26:X26)</f>
        <v>0</v>
      </c>
      <c r="BF26" s="37"/>
      <c r="BG26" s="37">
        <f>SUM(Y26:Z26)</f>
        <v>0</v>
      </c>
      <c r="BH26" s="38"/>
      <c r="BI26" s="37">
        <f>SUM(AA26:AB26)</f>
        <v>0</v>
      </c>
      <c r="BJ26" s="37"/>
      <c r="BK26" s="37">
        <f>SUM(AC26:AD26)</f>
        <v>-2</v>
      </c>
      <c r="BL26" s="37"/>
      <c r="BM26" s="37">
        <f>SUM(AE26:AF26)</f>
        <v>0</v>
      </c>
      <c r="BN26" s="37"/>
      <c r="BO26" s="37">
        <f>SUM(AG26:AH26)</f>
        <v>0</v>
      </c>
      <c r="BP26" s="37"/>
      <c r="BQ26" s="37">
        <f>SUM(AI26:AJ26)</f>
        <v>0</v>
      </c>
      <c r="BR26" s="38"/>
      <c r="BS26" s="37"/>
      <c r="BT26" s="37"/>
      <c r="BU26" s="154">
        <f>COUNTIF(AM38:AN40,"&gt;0")</f>
        <v>0</v>
      </c>
      <c r="BV26" s="154">
        <f>COUNTIF(AO38:AP40,"&gt;0")</f>
        <v>0</v>
      </c>
      <c r="BW26" s="154">
        <f>COUNTIF(AQ38:AR40,"&gt;0")</f>
        <v>0</v>
      </c>
      <c r="BX26" s="154">
        <f>COUNTIF(AS38:AT40,"&gt;0")</f>
        <v>0</v>
      </c>
      <c r="BY26" s="154">
        <f>COUNTIF(AU38:AV40,"&gt;0")</f>
        <v>0</v>
      </c>
      <c r="BZ26" s="154">
        <f>COUNTIF(AW38:AX40,"&gt;0")</f>
        <v>1</v>
      </c>
      <c r="CA26" s="154">
        <f>COUNTIF(AY38:AZ40,"&gt;0")</f>
        <v>0</v>
      </c>
      <c r="CB26" s="154">
        <f>COUNTIF(BA38:BB40,"&gt;0")</f>
        <v>0</v>
      </c>
      <c r="CC26" s="154">
        <f>COUNTIF(BC38:BD40,"&gt;0")</f>
        <v>0</v>
      </c>
      <c r="CD26" s="154">
        <f>COUNTIF(BE38:BF40,"&gt;0")</f>
        <v>0</v>
      </c>
      <c r="CE26" s="154">
        <f>COUNTIF(BG38:BH40,"&gt;0")</f>
        <v>1</v>
      </c>
      <c r="CF26" s="154">
        <f>COUNTIF(BI38:BJ40,"&gt;0")</f>
        <v>0</v>
      </c>
      <c r="CG26" s="154">
        <f>COUNTIF(BK38:BL40,"&gt;0")</f>
        <v>0</v>
      </c>
      <c r="CH26" s="154">
        <f>COUNTIF(BM38:BN40,"&gt;0")</f>
        <v>0</v>
      </c>
      <c r="CI26" s="154">
        <f>COUNTIF(BO38:BP40,"&gt;0")</f>
        <v>0</v>
      </c>
      <c r="CJ26" s="154">
        <f>COUNTIF(BQ38:BR40,"&gt;0")</f>
        <v>0</v>
      </c>
      <c r="CL26" s="37"/>
      <c r="CM26" s="74"/>
      <c r="CN26" s="37"/>
      <c r="CO26" s="74"/>
      <c r="CP26" s="37"/>
      <c r="CQ26" s="74"/>
      <c r="CR26" s="37"/>
      <c r="CS26" s="74"/>
      <c r="CT26" s="37"/>
      <c r="CU26" s="37"/>
      <c r="CV26" s="37"/>
      <c r="CW26" s="74"/>
      <c r="CX26" s="37"/>
      <c r="CY26" s="74"/>
      <c r="DA26" s="9"/>
      <c r="DC26" s="9"/>
      <c r="DE26" s="9"/>
    </row>
    <row r="27" spans="2:109" ht="12">
      <c r="B27" s="168">
        <f>SUM(C25:D25)</f>
        <v>18</v>
      </c>
      <c r="C27" s="121">
        <f>COUNTIF(AY55:AZ104,"&lt;0")</f>
        <v>8</v>
      </c>
      <c r="D27" s="143">
        <f>COUNTIF(AY55:AZ104,"&gt;0")</f>
        <v>1</v>
      </c>
      <c r="E27" s="186">
        <v>6</v>
      </c>
      <c r="F27" s="51">
        <v>-5</v>
      </c>
      <c r="G27" s="50"/>
      <c r="H27" s="51"/>
      <c r="I27" s="50">
        <v>10</v>
      </c>
      <c r="J27" s="51">
        <v>-4</v>
      </c>
      <c r="K27" s="50"/>
      <c r="L27" s="51"/>
      <c r="M27" s="50"/>
      <c r="N27" s="51"/>
      <c r="O27" s="186"/>
      <c r="P27" s="51"/>
      <c r="Q27" s="50"/>
      <c r="R27" s="51"/>
      <c r="S27" s="50"/>
      <c r="T27" s="51"/>
      <c r="U27" s="50"/>
      <c r="V27" s="51"/>
      <c r="W27" s="50"/>
      <c r="X27" s="51"/>
      <c r="Y27" s="50"/>
      <c r="Z27" s="51"/>
      <c r="AA27" s="186"/>
      <c r="AB27" s="51"/>
      <c r="AC27" s="50">
        <v>6</v>
      </c>
      <c r="AD27" s="51">
        <v>-2</v>
      </c>
      <c r="AE27" s="50"/>
      <c r="AF27" s="51"/>
      <c r="AG27" s="50"/>
      <c r="AH27" s="51"/>
      <c r="AI27" s="50"/>
      <c r="AJ27" s="51"/>
      <c r="AM27" s="54">
        <f>SUM(E27:F27)</f>
        <v>1</v>
      </c>
      <c r="AN27" s="42"/>
      <c r="AO27" s="42">
        <f>SUM(G27:H27)</f>
        <v>0</v>
      </c>
      <c r="AP27" s="42"/>
      <c r="AQ27" s="42">
        <f>SUM(I27:J27)</f>
        <v>6</v>
      </c>
      <c r="AR27" s="42"/>
      <c r="AS27" s="42">
        <f>SUM(K27:L27)</f>
        <v>0</v>
      </c>
      <c r="AT27" s="42"/>
      <c r="AU27" s="42">
        <f>SUM(M27:N27)</f>
        <v>0</v>
      </c>
      <c r="AV27" s="55"/>
      <c r="AW27" s="42">
        <f>SUM(O27:P27)</f>
        <v>0</v>
      </c>
      <c r="AX27" s="42"/>
      <c r="AY27" s="42">
        <f>SUM(Q27:R27)</f>
        <v>0</v>
      </c>
      <c r="AZ27" s="42"/>
      <c r="BA27" s="42">
        <f>SUM(S27:T27)</f>
        <v>0</v>
      </c>
      <c r="BB27" s="42"/>
      <c r="BC27" s="42">
        <f>SUM(U27:V27)</f>
        <v>0</v>
      </c>
      <c r="BD27" s="42"/>
      <c r="BE27" s="42">
        <f>SUM(W27:X27)</f>
        <v>0</v>
      </c>
      <c r="BF27" s="42"/>
      <c r="BG27" s="42">
        <f>SUM(Y27:Z27)</f>
        <v>0</v>
      </c>
      <c r="BH27" s="55"/>
      <c r="BI27" s="42">
        <f>SUM(AA27:AB27)</f>
        <v>0</v>
      </c>
      <c r="BJ27" s="42"/>
      <c r="BK27" s="42">
        <f>SUM(AC27:AD27)</f>
        <v>4</v>
      </c>
      <c r="BL27" s="42"/>
      <c r="BM27" s="42">
        <f>SUM(AE27:AF27)</f>
        <v>0</v>
      </c>
      <c r="BN27" s="42"/>
      <c r="BO27" s="42">
        <f>SUM(AG27:AH27)</f>
        <v>0</v>
      </c>
      <c r="BP27" s="42"/>
      <c r="BQ27" s="42">
        <f>SUM(AI27:AJ27)</f>
        <v>0</v>
      </c>
      <c r="BR27" s="55"/>
      <c r="BS27" s="37"/>
      <c r="BT27" s="37"/>
      <c r="BU27" s="42">
        <f>COUNTIF(AM38:AN40,"&lt;0")</f>
        <v>0</v>
      </c>
      <c r="BV27" s="42">
        <f>COUNTIF(AO38:AP40,"&lt;0")</f>
        <v>0</v>
      </c>
      <c r="BW27" s="42">
        <f>COUNTIF(AQ38:AR40,"&lt;0")</f>
        <v>0</v>
      </c>
      <c r="BX27" s="42">
        <f>COUNTIF(AS38:AT40,"&lt;0")</f>
        <v>0</v>
      </c>
      <c r="BY27" s="42">
        <f>COUNTIF(AU38:AV40,"&lt;0")</f>
        <v>0</v>
      </c>
      <c r="BZ27" s="42">
        <f>COUNTIF(AW38:AX40,"&lt;0")</f>
        <v>2</v>
      </c>
      <c r="CA27" s="42">
        <f>COUNTIF(AY38:AZ40,"&lt;0")</f>
        <v>0</v>
      </c>
      <c r="CB27" s="42">
        <f>COUNTIF(BA38:BB40,"&lt;0")</f>
        <v>0</v>
      </c>
      <c r="CC27" s="42">
        <f>COUNTIF(BC38:BD40,"&lt;0")</f>
        <v>0</v>
      </c>
      <c r="CD27" s="42">
        <f>COUNTIF(BE38:BF40,"&lt;0")</f>
        <v>0</v>
      </c>
      <c r="CE27" s="42">
        <f>COUNTIF(BG38:BH40,"&lt;0")</f>
        <v>2</v>
      </c>
      <c r="CF27" s="42">
        <f>COUNTIF(BI38:BJ40,"&lt;0")</f>
        <v>0</v>
      </c>
      <c r="CG27" s="42">
        <f>COUNTIF(BK38:BL40,"&lt;0")</f>
        <v>0</v>
      </c>
      <c r="CH27" s="42">
        <f>COUNTIF(BM38:BN40,"&lt;0")</f>
        <v>3</v>
      </c>
      <c r="CI27" s="42">
        <f>COUNTIF(BO38:BP40,"&lt;0")</f>
        <v>0</v>
      </c>
      <c r="CJ27" s="42">
        <f>COUNTIF(BQ38:BR40,"&lt;0")</f>
        <v>0</v>
      </c>
      <c r="CL27" s="37"/>
      <c r="CM27" s="74"/>
      <c r="CN27" s="37"/>
      <c r="CO27" s="74"/>
      <c r="CP27" s="37"/>
      <c r="CQ27" s="74"/>
      <c r="CR27" s="37"/>
      <c r="CS27" s="74"/>
      <c r="CT27" s="37"/>
      <c r="CU27" s="37"/>
      <c r="CV27" s="37"/>
      <c r="CW27" s="74"/>
      <c r="CX27" s="37"/>
      <c r="CY27" s="74"/>
      <c r="DA27" s="9"/>
      <c r="DC27" s="9"/>
      <c r="DE27" s="9"/>
    </row>
    <row r="28" spans="2:109" ht="12">
      <c r="B28" s="167" t="s">
        <v>87</v>
      </c>
      <c r="C28" s="97">
        <f>SUM(C29:C30)</f>
        <v>15</v>
      </c>
      <c r="D28" s="181">
        <f>SUM(D29:D30)</f>
        <v>3</v>
      </c>
      <c r="E28" s="185"/>
      <c r="F28" s="86"/>
      <c r="G28" s="24"/>
      <c r="H28" s="86"/>
      <c r="I28" s="24"/>
      <c r="J28" s="86"/>
      <c r="K28" s="24"/>
      <c r="L28" s="86"/>
      <c r="M28" s="24">
        <v>2</v>
      </c>
      <c r="N28" s="86">
        <v>-1</v>
      </c>
      <c r="O28" s="185"/>
      <c r="P28" s="86"/>
      <c r="Q28" s="24"/>
      <c r="R28" s="86"/>
      <c r="S28" s="24"/>
      <c r="T28" s="86"/>
      <c r="U28" s="24"/>
      <c r="V28" s="86"/>
      <c r="W28" s="24">
        <v>6</v>
      </c>
      <c r="X28" s="86">
        <v>-4</v>
      </c>
      <c r="Y28" s="24">
        <v>10</v>
      </c>
      <c r="Z28" s="86">
        <v>-5</v>
      </c>
      <c r="AA28" s="185"/>
      <c r="AB28" s="86"/>
      <c r="AC28" s="24"/>
      <c r="AD28" s="86"/>
      <c r="AE28" s="24"/>
      <c r="AF28" s="86"/>
      <c r="AG28" s="24"/>
      <c r="AH28" s="86"/>
      <c r="AI28" s="24"/>
      <c r="AJ28" s="86"/>
      <c r="AM28" s="29">
        <f>SUM(E28:F28)</f>
        <v>0</v>
      </c>
      <c r="AN28" s="30"/>
      <c r="AO28" s="30">
        <f>SUM(G28:H28)</f>
        <v>0</v>
      </c>
      <c r="AP28" s="30"/>
      <c r="AQ28" s="30">
        <f>SUM(I28:J28)</f>
        <v>0</v>
      </c>
      <c r="AR28" s="30"/>
      <c r="AS28" s="30">
        <f>SUM(K28:L28)</f>
        <v>0</v>
      </c>
      <c r="AT28" s="30"/>
      <c r="AU28" s="30">
        <f>SUM(M28:N28)</f>
        <v>1</v>
      </c>
      <c r="AV28" s="31"/>
      <c r="AW28" s="30">
        <f>SUM(O28:P28)</f>
        <v>0</v>
      </c>
      <c r="AX28" s="30"/>
      <c r="AY28" s="30">
        <f>SUM(Q28:R28)</f>
        <v>0</v>
      </c>
      <c r="AZ28" s="30"/>
      <c r="BA28" s="30">
        <f>SUM(S28:T28)</f>
        <v>0</v>
      </c>
      <c r="BB28" s="30"/>
      <c r="BC28" s="30">
        <f>SUM(U28:V28)</f>
        <v>0</v>
      </c>
      <c r="BD28" s="30"/>
      <c r="BE28" s="30">
        <f>SUM(W28:X28)</f>
        <v>2</v>
      </c>
      <c r="BF28" s="30"/>
      <c r="BG28" s="30">
        <f>SUM(Y28:Z28)</f>
        <v>5</v>
      </c>
      <c r="BH28" s="31"/>
      <c r="BI28" s="30">
        <f>SUM(AA28:AB28)</f>
        <v>0</v>
      </c>
      <c r="BJ28" s="30"/>
      <c r="BK28" s="30">
        <f>SUM(AC28:AD28)</f>
        <v>0</v>
      </c>
      <c r="BL28" s="30"/>
      <c r="BM28" s="30">
        <f>SUM(AE28:AF28)</f>
        <v>0</v>
      </c>
      <c r="BN28" s="30"/>
      <c r="BO28" s="30">
        <f>SUM(AG28:AH28)</f>
        <v>0</v>
      </c>
      <c r="BP28" s="30"/>
      <c r="BQ28" s="30">
        <f>SUM(AI28:AJ28)</f>
        <v>0</v>
      </c>
      <c r="BR28" s="31"/>
      <c r="BS28" s="37"/>
      <c r="BT28" s="37"/>
      <c r="BU28" s="30">
        <f>COUNTIF(AM41:AN43,"&gt;0")</f>
        <v>0</v>
      </c>
      <c r="BV28" s="30">
        <f>COUNTIF(AO41:AP43,"&gt;0")</f>
        <v>0</v>
      </c>
      <c r="BW28" s="30">
        <f>COUNTIF(AQ41:AR43,"&gt;0")</f>
        <v>0</v>
      </c>
      <c r="BX28" s="30">
        <f>COUNTIF(AS41:AT43,"&gt;0")</f>
        <v>0</v>
      </c>
      <c r="BY28" s="30">
        <f>COUNTIF(AU41:AV43,"&gt;0")</f>
        <v>0</v>
      </c>
      <c r="BZ28" s="30">
        <f>COUNTIF(AW41:AX43,"&gt;0")</f>
        <v>1</v>
      </c>
      <c r="CA28" s="30">
        <f>COUNTIF(AY41:AZ43,"&gt;0")</f>
        <v>0</v>
      </c>
      <c r="CB28" s="30">
        <f>COUNTIF(BA41:BB43,"&gt;0")</f>
        <v>0</v>
      </c>
      <c r="CC28" s="30">
        <f>COUNTIF(BC41:BD43,"&gt;0")</f>
        <v>0</v>
      </c>
      <c r="CD28" s="30">
        <f>COUNTIF(BE41:BF43,"&gt;0")</f>
        <v>0</v>
      </c>
      <c r="CE28" s="30">
        <f>COUNTIF(BG41:BH43,"&gt;0")</f>
        <v>2</v>
      </c>
      <c r="CF28" s="30">
        <f>COUNTIF(BI41:BJ43,"&gt;0")</f>
        <v>0</v>
      </c>
      <c r="CG28" s="30">
        <f>COUNTIF(BK41:BL43,"&gt;0")</f>
        <v>3</v>
      </c>
      <c r="CH28" s="30">
        <f>COUNTIF(BM41:BN43,"&gt;0")</f>
        <v>0</v>
      </c>
      <c r="CI28" s="30">
        <f>COUNTIF(BO41:BP43,"&gt;0")</f>
        <v>0</v>
      </c>
      <c r="CJ28" s="30">
        <f>COUNTIF(BQ41:BR43,"&gt;0")</f>
        <v>0</v>
      </c>
      <c r="CL28" s="37"/>
      <c r="CM28" s="74"/>
      <c r="CN28" s="37"/>
      <c r="CO28" s="74"/>
      <c r="CP28" s="37"/>
      <c r="CQ28" s="74"/>
      <c r="CR28" s="37"/>
      <c r="CS28" s="74"/>
      <c r="CT28" s="37"/>
      <c r="CU28" s="37"/>
      <c r="CV28" s="37"/>
      <c r="CW28" s="74"/>
      <c r="CX28" s="37"/>
      <c r="CY28" s="74"/>
      <c r="DA28" s="9"/>
      <c r="DC28" s="9"/>
      <c r="DE28" s="9"/>
    </row>
    <row r="29" spans="2:109" ht="12">
      <c r="B29" s="165" t="s">
        <v>88</v>
      </c>
      <c r="C29" s="183">
        <f>COUNTIF(AM28:BR30,"&gt;0")</f>
        <v>8</v>
      </c>
      <c r="D29" s="184">
        <f>COUNTIF(AM28:BR30,"&lt;0")</f>
        <v>1</v>
      </c>
      <c r="E29" s="185"/>
      <c r="F29" s="25"/>
      <c r="G29" s="24"/>
      <c r="H29" s="25"/>
      <c r="I29" s="24"/>
      <c r="J29" s="25"/>
      <c r="K29" s="24"/>
      <c r="L29" s="25"/>
      <c r="M29" s="24">
        <v>1</v>
      </c>
      <c r="N29" s="25" t="s">
        <v>73</v>
      </c>
      <c r="O29" s="185"/>
      <c r="P29" s="25"/>
      <c r="Q29" s="24"/>
      <c r="R29" s="25"/>
      <c r="S29" s="24"/>
      <c r="T29" s="25"/>
      <c r="U29" s="24"/>
      <c r="V29" s="25"/>
      <c r="W29" s="24">
        <v>7</v>
      </c>
      <c r="X29" s="25">
        <v>-2</v>
      </c>
      <c r="Y29" s="24">
        <v>2</v>
      </c>
      <c r="Z29" s="25">
        <v>-1</v>
      </c>
      <c r="AA29" s="185"/>
      <c r="AB29" s="25"/>
      <c r="AC29" s="24"/>
      <c r="AD29" s="25"/>
      <c r="AE29" s="24"/>
      <c r="AF29" s="25"/>
      <c r="AG29" s="24"/>
      <c r="AH29" s="25"/>
      <c r="AI29" s="24"/>
      <c r="AJ29" s="25"/>
      <c r="AM29" s="36">
        <f>SUM(E29:F29)</f>
        <v>0</v>
      </c>
      <c r="AN29" s="37"/>
      <c r="AO29" s="37">
        <f>SUM(G29:H29)</f>
        <v>0</v>
      </c>
      <c r="AP29" s="37"/>
      <c r="AQ29" s="37">
        <f>SUM(I29:J29)</f>
        <v>0</v>
      </c>
      <c r="AR29" s="37"/>
      <c r="AS29" s="37">
        <f>SUM(K29:L29)</f>
        <v>0</v>
      </c>
      <c r="AT29" s="37"/>
      <c r="AU29" s="37">
        <f>SUM(M29:N29)</f>
        <v>1</v>
      </c>
      <c r="AV29" s="38"/>
      <c r="AW29" s="37">
        <f>SUM(O29:P29)</f>
        <v>0</v>
      </c>
      <c r="AX29" s="37"/>
      <c r="AY29" s="37">
        <f>SUM(Q29:R29)</f>
        <v>0</v>
      </c>
      <c r="AZ29" s="37"/>
      <c r="BA29" s="37">
        <f>SUM(S29:T29)</f>
        <v>0</v>
      </c>
      <c r="BB29" s="37"/>
      <c r="BC29" s="37">
        <f>SUM(U29:V29)</f>
        <v>0</v>
      </c>
      <c r="BD29" s="37"/>
      <c r="BE29" s="37">
        <f>SUM(W29:X29)</f>
        <v>5</v>
      </c>
      <c r="BF29" s="37"/>
      <c r="BG29" s="37">
        <f>SUM(Y29:Z29)</f>
        <v>1</v>
      </c>
      <c r="BH29" s="38"/>
      <c r="BI29" s="37">
        <f>SUM(AA29:AB29)</f>
        <v>0</v>
      </c>
      <c r="BJ29" s="37"/>
      <c r="BK29" s="37">
        <f>SUM(AC29:AD29)</f>
        <v>0</v>
      </c>
      <c r="BL29" s="37"/>
      <c r="BM29" s="37">
        <f>SUM(AE29:AF29)</f>
        <v>0</v>
      </c>
      <c r="BN29" s="37"/>
      <c r="BO29" s="37">
        <f>SUM(AG29:AH29)</f>
        <v>0</v>
      </c>
      <c r="BP29" s="37"/>
      <c r="BQ29" s="37">
        <f>SUM(AI29:AJ29)</f>
        <v>0</v>
      </c>
      <c r="BR29" s="38"/>
      <c r="BS29" s="37"/>
      <c r="BT29" s="37"/>
      <c r="BU29" s="42">
        <f>COUNTIF(AM41:AN43,"&lt;0")</f>
        <v>0</v>
      </c>
      <c r="BV29" s="42">
        <f>COUNTIF(AO41:AP43,"&lt;0")</f>
        <v>0</v>
      </c>
      <c r="BW29" s="42">
        <f>COUNTIF(AQ41:AR43,"&lt;0")</f>
        <v>0</v>
      </c>
      <c r="BX29" s="42">
        <f>COUNTIF(AS41:AT43,"&lt;0")</f>
        <v>0</v>
      </c>
      <c r="BY29" s="42">
        <f>COUNTIF(AU41:AV43,"&lt;0")</f>
        <v>0</v>
      </c>
      <c r="BZ29" s="42">
        <f>COUNTIF(AW41:AX43,"&lt;0")</f>
        <v>2</v>
      </c>
      <c r="CA29" s="42">
        <f>COUNTIF(AY41:AZ43,"&lt;0")</f>
        <v>0</v>
      </c>
      <c r="CB29" s="42">
        <f>COUNTIF(BA41:BB43,"&lt;0")</f>
        <v>0</v>
      </c>
      <c r="CC29" s="42">
        <f>COUNTIF(BC41:BD43,"&lt;0")</f>
        <v>0</v>
      </c>
      <c r="CD29" s="42">
        <f>COUNTIF(BE41:BF43,"&lt;0")</f>
        <v>0</v>
      </c>
      <c r="CE29" s="42">
        <f>COUNTIF(BG41:BH43,"&lt;0")</f>
        <v>1</v>
      </c>
      <c r="CF29" s="42">
        <f>COUNTIF(BI41:BJ43,"&lt;0")</f>
        <v>0</v>
      </c>
      <c r="CG29" s="42">
        <f>COUNTIF(BK41:BL43,"&lt;0")</f>
        <v>0</v>
      </c>
      <c r="CH29" s="42">
        <f>COUNTIF(BM41:BN43,"&lt;0")</f>
        <v>0</v>
      </c>
      <c r="CI29" s="42">
        <f>COUNTIF(BO41:BP43,"&lt;0")</f>
        <v>0</v>
      </c>
      <c r="CJ29" s="42">
        <f>COUNTIF(BQ41:BR43,"&lt;0")</f>
        <v>0</v>
      </c>
      <c r="CL29" s="37"/>
      <c r="CM29" s="74"/>
      <c r="CN29" s="37"/>
      <c r="CO29" s="74"/>
      <c r="CP29" s="37"/>
      <c r="CQ29" s="74"/>
      <c r="CR29" s="37"/>
      <c r="CS29" s="74"/>
      <c r="CT29" s="37"/>
      <c r="CU29" s="37"/>
      <c r="CV29" s="37"/>
      <c r="CW29" s="74"/>
      <c r="CX29" s="37"/>
      <c r="CY29" s="74"/>
      <c r="DA29" s="9"/>
      <c r="DC29" s="9"/>
      <c r="DE29" s="9"/>
    </row>
    <row r="30" spans="2:109" ht="12">
      <c r="B30" s="168">
        <f>SUM(C28:D28)</f>
        <v>18</v>
      </c>
      <c r="C30" s="123">
        <f>COUNTIF(BA55:BB104,"&lt;0")</f>
        <v>7</v>
      </c>
      <c r="D30" s="143">
        <f>COUNTIF(BA55:BB104,"&gt;0")</f>
        <v>2</v>
      </c>
      <c r="E30" s="186"/>
      <c r="F30" s="51"/>
      <c r="G30" s="50"/>
      <c r="H30" s="51"/>
      <c r="I30" s="50"/>
      <c r="J30" s="51"/>
      <c r="K30" s="50"/>
      <c r="L30" s="51"/>
      <c r="M30" s="50">
        <v>6</v>
      </c>
      <c r="N30" s="51">
        <v>-3</v>
      </c>
      <c r="O30" s="186"/>
      <c r="P30" s="51"/>
      <c r="Q30" s="50"/>
      <c r="R30" s="51"/>
      <c r="S30" s="50"/>
      <c r="T30" s="51"/>
      <c r="U30" s="50"/>
      <c r="V30" s="51"/>
      <c r="W30" s="50">
        <v>5</v>
      </c>
      <c r="X30" s="51">
        <v>-4</v>
      </c>
      <c r="Y30" s="50">
        <v>0</v>
      </c>
      <c r="Z30" s="51">
        <v>-1</v>
      </c>
      <c r="AA30" s="186"/>
      <c r="AB30" s="51"/>
      <c r="AC30" s="50"/>
      <c r="AD30" s="51"/>
      <c r="AE30" s="50"/>
      <c r="AF30" s="51"/>
      <c r="AG30" s="50"/>
      <c r="AH30" s="51"/>
      <c r="AI30" s="50"/>
      <c r="AJ30" s="51"/>
      <c r="AM30" s="54">
        <f>SUM(E30:F30)</f>
        <v>0</v>
      </c>
      <c r="AN30" s="42"/>
      <c r="AO30" s="42">
        <f>SUM(G30:H30)</f>
        <v>0</v>
      </c>
      <c r="AP30" s="42"/>
      <c r="AQ30" s="42">
        <f>SUM(I30:J30)</f>
        <v>0</v>
      </c>
      <c r="AR30" s="42"/>
      <c r="AS30" s="42">
        <f>SUM(K30:L30)</f>
        <v>0</v>
      </c>
      <c r="AT30" s="42"/>
      <c r="AU30" s="42">
        <f>SUM(M30:N30)</f>
        <v>3</v>
      </c>
      <c r="AV30" s="55"/>
      <c r="AW30" s="42">
        <f>SUM(O30:P30)</f>
        <v>0</v>
      </c>
      <c r="AX30" s="42"/>
      <c r="AY30" s="42">
        <f>SUM(Q30:R30)</f>
        <v>0</v>
      </c>
      <c r="AZ30" s="42"/>
      <c r="BA30" s="42">
        <f>SUM(S30:T30)</f>
        <v>0</v>
      </c>
      <c r="BB30" s="42"/>
      <c r="BC30" s="42">
        <f>SUM(U30:V30)</f>
        <v>0</v>
      </c>
      <c r="BD30" s="42"/>
      <c r="BE30" s="42">
        <f>SUM(W30:X30)</f>
        <v>1</v>
      </c>
      <c r="BF30" s="42"/>
      <c r="BG30" s="42">
        <f>SUM(Y30:Z30)</f>
        <v>-1</v>
      </c>
      <c r="BH30" s="55"/>
      <c r="BI30" s="42">
        <f>SUM(AA30:AB30)</f>
        <v>0</v>
      </c>
      <c r="BJ30" s="42"/>
      <c r="BK30" s="42">
        <f>SUM(AC30:AD30)</f>
        <v>0</v>
      </c>
      <c r="BL30" s="42"/>
      <c r="BM30" s="42">
        <f>SUM(AE30:AF30)</f>
        <v>0</v>
      </c>
      <c r="BN30" s="42"/>
      <c r="BO30" s="42">
        <f>SUM(AG30:AH30)</f>
        <v>0</v>
      </c>
      <c r="BP30" s="42"/>
      <c r="BQ30" s="42">
        <f>SUM(AI30:AJ30)</f>
        <v>0</v>
      </c>
      <c r="BR30" s="55"/>
      <c r="BS30" s="37"/>
      <c r="BT30" s="37"/>
      <c r="BU30" s="9">
        <f>COUNTIF(AM44:AN46,"&gt;0")</f>
        <v>0</v>
      </c>
      <c r="BV30" s="9">
        <f>COUNTIF(AO44:AP46,"&gt;0")</f>
        <v>0</v>
      </c>
      <c r="BW30" s="9">
        <f>COUNTIF(AQ44:AR46,"&gt;0")</f>
        <v>0</v>
      </c>
      <c r="BX30" s="9">
        <f>COUNTIF(AS44:AT46,"&gt;0")</f>
        <v>3</v>
      </c>
      <c r="BY30" s="9">
        <f>COUNTIF(AU44:AV46,"&gt;0")</f>
        <v>0</v>
      </c>
      <c r="BZ30" s="9">
        <f>COUNTIF(AW44:AX46,"&gt;0")</f>
        <v>0</v>
      </c>
      <c r="CA30" s="9">
        <f>COUNTIF(AY44:AZ46,"&gt;0")</f>
        <v>3</v>
      </c>
      <c r="CB30" s="9">
        <f>COUNTIF(BA44:BB46,"&gt;0")</f>
        <v>0</v>
      </c>
      <c r="CC30" s="9">
        <f>COUNTIF(BC44:BD46,"&gt;0")</f>
        <v>2</v>
      </c>
      <c r="CD30" s="9">
        <f>COUNTIF(BE44:BF46,"&gt;0")</f>
        <v>0</v>
      </c>
      <c r="CE30" s="9">
        <f>COUNTIF(BG44:BH46,"&gt;0")</f>
        <v>0</v>
      </c>
      <c r="CF30" s="9">
        <f>COUNTIF(BI44:BJ46,"&gt;0")</f>
        <v>0</v>
      </c>
      <c r="CG30" s="9">
        <f>COUNTIF(BK44:BL46,"&gt;0")</f>
        <v>0</v>
      </c>
      <c r="CH30" s="9">
        <f>COUNTIF(BM44:BN46,"&gt;0")</f>
        <v>0</v>
      </c>
      <c r="CI30" s="9">
        <f>COUNTIF(BO44:BP46,"&gt;0")</f>
        <v>0</v>
      </c>
      <c r="CJ30" s="9">
        <f>COUNTIF(BQ44:BR46,"&gt;0")</f>
        <v>0</v>
      </c>
      <c r="CL30" s="37"/>
      <c r="CM30" s="74"/>
      <c r="CN30" s="37"/>
      <c r="CO30" s="74"/>
      <c r="CP30" s="37"/>
      <c r="CQ30" s="74"/>
      <c r="CR30" s="37"/>
      <c r="CS30" s="74"/>
      <c r="CT30" s="37"/>
      <c r="CU30" s="37"/>
      <c r="CV30" s="37"/>
      <c r="CW30" s="74"/>
      <c r="CX30" s="37"/>
      <c r="CY30" s="74"/>
      <c r="DA30" s="9"/>
      <c r="DC30" s="9"/>
      <c r="DE30" s="9"/>
    </row>
    <row r="31" spans="2:109" ht="12">
      <c r="B31" s="167" t="s">
        <v>8</v>
      </c>
      <c r="C31" s="97">
        <f>SUM(C32:C33)</f>
        <v>5</v>
      </c>
      <c r="D31" s="181">
        <f>SUM(D32:D33)</f>
        <v>13</v>
      </c>
      <c r="E31" s="185"/>
      <c r="F31" s="25"/>
      <c r="G31" s="24">
        <v>1</v>
      </c>
      <c r="H31" s="25">
        <v>-2</v>
      </c>
      <c r="I31" s="24"/>
      <c r="J31" s="25"/>
      <c r="K31" s="24"/>
      <c r="L31" s="25"/>
      <c r="M31" s="24"/>
      <c r="N31" s="25"/>
      <c r="O31" s="185"/>
      <c r="P31" s="25"/>
      <c r="Q31" s="24"/>
      <c r="R31" s="25"/>
      <c r="S31" s="24">
        <v>3</v>
      </c>
      <c r="T31" s="25">
        <v>-10</v>
      </c>
      <c r="U31" s="24"/>
      <c r="V31" s="25"/>
      <c r="W31" s="24">
        <v>4</v>
      </c>
      <c r="X31" s="25">
        <v>-3</v>
      </c>
      <c r="Y31" s="24"/>
      <c r="Z31" s="25"/>
      <c r="AA31" s="185"/>
      <c r="AB31" s="25"/>
      <c r="AC31" s="24"/>
      <c r="AD31" s="25"/>
      <c r="AE31" s="24"/>
      <c r="AF31" s="25"/>
      <c r="AG31" s="24"/>
      <c r="AH31" s="25"/>
      <c r="AI31" s="24"/>
      <c r="AJ31" s="25"/>
      <c r="AM31" s="29">
        <f>SUM(E31:F31)</f>
        <v>0</v>
      </c>
      <c r="AN31" s="30"/>
      <c r="AO31" s="30">
        <f>SUM(G31:H31)</f>
        <v>-1</v>
      </c>
      <c r="AP31" s="30"/>
      <c r="AQ31" s="30">
        <f>SUM(I31:J31)</f>
        <v>0</v>
      </c>
      <c r="AR31" s="30"/>
      <c r="AS31" s="30">
        <f>SUM(K31:L31)</f>
        <v>0</v>
      </c>
      <c r="AT31" s="30"/>
      <c r="AU31" s="30">
        <f>SUM(M31:N31)</f>
        <v>0</v>
      </c>
      <c r="AV31" s="31"/>
      <c r="AW31" s="30">
        <f>SUM(O31:P31)</f>
        <v>0</v>
      </c>
      <c r="AX31" s="30"/>
      <c r="AY31" s="30">
        <f>SUM(Q31:R31)</f>
        <v>0</v>
      </c>
      <c r="AZ31" s="30"/>
      <c r="BA31" s="30">
        <f>SUM(S31:T31)</f>
        <v>-7</v>
      </c>
      <c r="BB31" s="30"/>
      <c r="BC31" s="30">
        <f>SUM(U31:V31)</f>
        <v>0</v>
      </c>
      <c r="BD31" s="30"/>
      <c r="BE31" s="30">
        <f>SUM(W31:X31)</f>
        <v>1</v>
      </c>
      <c r="BF31" s="30"/>
      <c r="BG31" s="30">
        <f>SUM(Y31:Z31)</f>
        <v>0</v>
      </c>
      <c r="BH31" s="31"/>
      <c r="BI31" s="30">
        <f>SUM(AA31:AB31)</f>
        <v>0</v>
      </c>
      <c r="BJ31" s="30"/>
      <c r="BK31" s="30">
        <f>SUM(AC31:AD31)</f>
        <v>0</v>
      </c>
      <c r="BL31" s="30"/>
      <c r="BM31" s="30">
        <f>SUM(AE31:AF31)</f>
        <v>0</v>
      </c>
      <c r="BN31" s="30"/>
      <c r="BO31" s="30">
        <f>SUM(AG31:AH31)</f>
        <v>0</v>
      </c>
      <c r="BP31" s="30"/>
      <c r="BQ31" s="30">
        <f>SUM(AI31:AJ31)</f>
        <v>0</v>
      </c>
      <c r="BR31" s="31"/>
      <c r="BS31" s="37"/>
      <c r="BT31" s="37"/>
      <c r="BU31" s="9">
        <f>COUNTIF(AM44:AN46,"&lt;0")</f>
        <v>0</v>
      </c>
      <c r="BV31" s="9">
        <f>COUNTIF(AO44:AP46,"&lt;0")</f>
        <v>0</v>
      </c>
      <c r="BW31" s="9">
        <f>COUNTIF(AQ44:AR46,"&lt;0")</f>
        <v>0</v>
      </c>
      <c r="BX31" s="9">
        <f>COUNTIF(AS44:AT46,"&lt;0")</f>
        <v>0</v>
      </c>
      <c r="BY31" s="9">
        <f>COUNTIF(AU44:AV46,"&lt;0")</f>
        <v>0</v>
      </c>
      <c r="BZ31" s="9">
        <f>COUNTIF(AW44:AX46,"&lt;0")</f>
        <v>0</v>
      </c>
      <c r="CA31" s="9">
        <f>COUNTIF(AY44:AZ46,"&lt;0")</f>
        <v>0</v>
      </c>
      <c r="CB31" s="9">
        <f>COUNTIF(BA44:BB46,"&lt;0")</f>
        <v>0</v>
      </c>
      <c r="CC31" s="9">
        <f>COUNTIF(BC44:BD46,"&lt;0")</f>
        <v>1</v>
      </c>
      <c r="CD31" s="9">
        <f>COUNTIF(BE44:BF46,"&lt;0")</f>
        <v>0</v>
      </c>
      <c r="CE31" s="9">
        <f>COUNTIF(BG44:BH46,"&lt;0")</f>
        <v>0</v>
      </c>
      <c r="CF31" s="9">
        <f>COUNTIF(BI44:BJ46,"&lt;0")</f>
        <v>0</v>
      </c>
      <c r="CG31" s="9">
        <f>COUNTIF(BK44:BL46,"&lt;0")</f>
        <v>0</v>
      </c>
      <c r="CH31" s="9">
        <f>COUNTIF(BM44:BN46,"&lt;0")</f>
        <v>0</v>
      </c>
      <c r="CI31" s="9">
        <f>COUNTIF(BO44:BP46,"&lt;0")</f>
        <v>0</v>
      </c>
      <c r="CJ31" s="9">
        <f>COUNTIF(BQ44:BR46,"&lt;0")</f>
        <v>0</v>
      </c>
      <c r="CL31" s="37"/>
      <c r="CM31" s="74"/>
      <c r="CN31" s="37"/>
      <c r="CO31" s="74"/>
      <c r="CP31" s="37"/>
      <c r="CQ31" s="74"/>
      <c r="CR31" s="37"/>
      <c r="CS31" s="74"/>
      <c r="CT31" s="37"/>
      <c r="CU31" s="37"/>
      <c r="CV31" s="37"/>
      <c r="CW31" s="74"/>
      <c r="CX31" s="37"/>
      <c r="CY31" s="74"/>
      <c r="DA31" s="9"/>
      <c r="DC31" s="9"/>
      <c r="DE31" s="9"/>
    </row>
    <row r="32" spans="2:109" ht="12">
      <c r="B32" s="165" t="s">
        <v>89</v>
      </c>
      <c r="C32" s="183">
        <f>COUNTIF(AM31:BR33,"&gt;0")</f>
        <v>2</v>
      </c>
      <c r="D32" s="184">
        <f>COUNTIF(AM31:BR33,"&lt;0")</f>
        <v>7</v>
      </c>
      <c r="E32" s="185"/>
      <c r="F32" s="25"/>
      <c r="G32" s="24">
        <v>6</v>
      </c>
      <c r="H32" s="25">
        <v>-7</v>
      </c>
      <c r="I32" s="24"/>
      <c r="J32" s="25"/>
      <c r="K32" s="24"/>
      <c r="L32" s="25"/>
      <c r="M32" s="24"/>
      <c r="N32" s="25"/>
      <c r="O32" s="185"/>
      <c r="P32" s="25"/>
      <c r="Q32" s="24"/>
      <c r="R32" s="25"/>
      <c r="S32" s="24">
        <v>4</v>
      </c>
      <c r="T32" s="25">
        <v>-6</v>
      </c>
      <c r="U32" s="24"/>
      <c r="V32" s="25"/>
      <c r="W32" s="24">
        <v>4</v>
      </c>
      <c r="X32" s="25">
        <v>-6</v>
      </c>
      <c r="Y32" s="24"/>
      <c r="Z32" s="25"/>
      <c r="AA32" s="185"/>
      <c r="AB32" s="25"/>
      <c r="AC32" s="24"/>
      <c r="AD32" s="25"/>
      <c r="AE32" s="24"/>
      <c r="AF32" s="25"/>
      <c r="AG32" s="24"/>
      <c r="AH32" s="25"/>
      <c r="AI32" s="24"/>
      <c r="AJ32" s="25"/>
      <c r="AM32" s="36">
        <f>SUM(E32:F32)</f>
        <v>0</v>
      </c>
      <c r="AN32" s="37"/>
      <c r="AO32" s="37">
        <f>SUM(G32:H32)</f>
        <v>-1</v>
      </c>
      <c r="AP32" s="37"/>
      <c r="AQ32" s="37">
        <f>SUM(I32:J32)</f>
        <v>0</v>
      </c>
      <c r="AR32" s="37"/>
      <c r="AS32" s="37">
        <f>SUM(K32:L32)</f>
        <v>0</v>
      </c>
      <c r="AT32" s="37"/>
      <c r="AU32" s="37">
        <f>SUM(M32:N32)</f>
        <v>0</v>
      </c>
      <c r="AV32" s="38"/>
      <c r="AW32" s="37">
        <f>SUM(O32:P32)</f>
        <v>0</v>
      </c>
      <c r="AX32" s="37"/>
      <c r="AY32" s="37">
        <f>SUM(Q32:R32)</f>
        <v>0</v>
      </c>
      <c r="AZ32" s="37"/>
      <c r="BA32" s="37">
        <f>SUM(S32:T32)</f>
        <v>-2</v>
      </c>
      <c r="BB32" s="37"/>
      <c r="BC32" s="37">
        <f>SUM(U32:V32)</f>
        <v>0</v>
      </c>
      <c r="BD32" s="37"/>
      <c r="BE32" s="37">
        <f>SUM(W32:X32)</f>
        <v>-2</v>
      </c>
      <c r="BF32" s="37"/>
      <c r="BG32" s="37">
        <f>SUM(Y32:Z32)</f>
        <v>0</v>
      </c>
      <c r="BH32" s="38"/>
      <c r="BI32" s="37">
        <f>SUM(AA32:AB32)</f>
        <v>0</v>
      </c>
      <c r="BJ32" s="37"/>
      <c r="BK32" s="37">
        <f>SUM(AC32:AD32)</f>
        <v>0</v>
      </c>
      <c r="BL32" s="37"/>
      <c r="BM32" s="37">
        <f>SUM(AE32:AF32)</f>
        <v>0</v>
      </c>
      <c r="BN32" s="37"/>
      <c r="BO32" s="37">
        <f>SUM(AG32:AH32)</f>
        <v>0</v>
      </c>
      <c r="BP32" s="37"/>
      <c r="BQ32" s="37">
        <f>SUM(AI32:AJ32)</f>
        <v>0</v>
      </c>
      <c r="BR32" s="38"/>
      <c r="BS32" s="37"/>
      <c r="BT32" s="37"/>
      <c r="BU32" s="37">
        <f>COUNTIF(AM47:AN49,"&gt;0")</f>
        <v>0</v>
      </c>
      <c r="BV32" s="37">
        <f>COUNTIF(AO47:AP49,"&gt;0")</f>
        <v>0</v>
      </c>
      <c r="BW32" s="37">
        <f>COUNTIF(AQ47:AR49,"&gt;0")</f>
        <v>0</v>
      </c>
      <c r="BX32" s="37">
        <f>COUNTIF(AS47:AT49,"&gt;0")</f>
        <v>0</v>
      </c>
      <c r="BY32" s="37">
        <f>COUNTIF(AU47:AV49,"&gt;0")</f>
        <v>0</v>
      </c>
      <c r="BZ32" s="37">
        <f>COUNTIF(AW47:AX49,"&gt;0")</f>
        <v>1</v>
      </c>
      <c r="CA32" s="37">
        <f>COUNTIF(AY47:AZ49,"&gt;0")</f>
        <v>0</v>
      </c>
      <c r="CB32" s="37">
        <f>COUNTIF(BA47:BB49,"&gt;0")</f>
        <v>0</v>
      </c>
      <c r="CC32" s="37">
        <f>COUNTIF(BC47:BD49,"&gt;0")</f>
        <v>1</v>
      </c>
      <c r="CD32" s="37">
        <f>COUNTIF(BE47:BF49,"&gt;0")</f>
        <v>0</v>
      </c>
      <c r="CE32" s="37">
        <f>COUNTIF(BG47:BH49,"&gt;0")</f>
        <v>0</v>
      </c>
      <c r="CF32" s="37">
        <f>COUNTIF(BI47:BJ49,"&gt;0")</f>
        <v>1</v>
      </c>
      <c r="CG32" s="37">
        <f>COUNTIF(BK47:BL49,"&gt;0")</f>
        <v>0</v>
      </c>
      <c r="CH32" s="37">
        <f>COUNTIF(BM47:BN49,"&gt;0")</f>
        <v>0</v>
      </c>
      <c r="CI32" s="37">
        <f>COUNTIF(BO47:BP49,"&gt;0")</f>
        <v>0</v>
      </c>
      <c r="CJ32" s="37">
        <f>COUNTIF(BQ47:BR49,"&gt;0")</f>
        <v>0</v>
      </c>
      <c r="CL32" s="37"/>
      <c r="CM32" s="74"/>
      <c r="CN32" s="37"/>
      <c r="CO32" s="74"/>
      <c r="CP32" s="37"/>
      <c r="CQ32" s="74"/>
      <c r="CR32" s="37"/>
      <c r="CS32" s="74"/>
      <c r="CT32" s="37"/>
      <c r="CU32" s="37"/>
      <c r="CV32" s="37"/>
      <c r="CW32" s="74"/>
      <c r="CX32" s="37"/>
      <c r="CY32" s="74"/>
      <c r="DA32" s="9"/>
      <c r="DC32" s="9"/>
      <c r="DE32" s="9"/>
    </row>
    <row r="33" spans="2:109" ht="12">
      <c r="B33" s="168">
        <f>SUM(C31:D31)</f>
        <v>18</v>
      </c>
      <c r="C33" s="123">
        <f>COUNTIF(BC55:BD104,"&lt;0")</f>
        <v>3</v>
      </c>
      <c r="D33" s="143">
        <f>COUNTIF(BC55:BD104,"&gt;0")</f>
        <v>6</v>
      </c>
      <c r="E33" s="186"/>
      <c r="F33" s="51"/>
      <c r="G33" s="50">
        <v>3</v>
      </c>
      <c r="H33" s="51">
        <v>-12</v>
      </c>
      <c r="I33" s="50"/>
      <c r="J33" s="51"/>
      <c r="K33" s="50"/>
      <c r="L33" s="51"/>
      <c r="M33" s="50"/>
      <c r="N33" s="51"/>
      <c r="O33" s="186"/>
      <c r="P33" s="51"/>
      <c r="Q33" s="50"/>
      <c r="R33" s="51"/>
      <c r="S33" s="50">
        <v>5</v>
      </c>
      <c r="T33" s="51">
        <v>-3</v>
      </c>
      <c r="U33" s="50"/>
      <c r="V33" s="51"/>
      <c r="W33" s="50">
        <v>3</v>
      </c>
      <c r="X33" s="51">
        <v>-5</v>
      </c>
      <c r="Y33" s="50"/>
      <c r="Z33" s="51"/>
      <c r="AA33" s="186"/>
      <c r="AB33" s="51"/>
      <c r="AC33" s="50"/>
      <c r="AD33" s="51"/>
      <c r="AE33" s="50"/>
      <c r="AF33" s="51"/>
      <c r="AG33" s="50"/>
      <c r="AH33" s="51"/>
      <c r="AI33" s="50"/>
      <c r="AJ33" s="51"/>
      <c r="AM33" s="54">
        <f>SUM(E33:F33)</f>
        <v>0</v>
      </c>
      <c r="AN33" s="42"/>
      <c r="AO33" s="42">
        <f>SUM(G33:H33)</f>
        <v>-9</v>
      </c>
      <c r="AP33" s="42"/>
      <c r="AQ33" s="42">
        <f>SUM(I33:J33)</f>
        <v>0</v>
      </c>
      <c r="AR33" s="42"/>
      <c r="AS33" s="42">
        <f>SUM(K33:L33)</f>
        <v>0</v>
      </c>
      <c r="AT33" s="42"/>
      <c r="AU33" s="42">
        <f>SUM(M33:N33)</f>
        <v>0</v>
      </c>
      <c r="AV33" s="55"/>
      <c r="AW33" s="42">
        <f>SUM(O33:P33)</f>
        <v>0</v>
      </c>
      <c r="AX33" s="42"/>
      <c r="AY33" s="42">
        <f>SUM(Q33:R33)</f>
        <v>0</v>
      </c>
      <c r="AZ33" s="42"/>
      <c r="BA33" s="42">
        <f>SUM(S33:T33)</f>
        <v>2</v>
      </c>
      <c r="BB33" s="42"/>
      <c r="BC33" s="42">
        <f>SUM(U33:V33)</f>
        <v>0</v>
      </c>
      <c r="BD33" s="42"/>
      <c r="BE33" s="42">
        <f>SUM(W33:X33)</f>
        <v>-2</v>
      </c>
      <c r="BF33" s="42"/>
      <c r="BG33" s="42">
        <f>SUM(Y33:Z33)</f>
        <v>0</v>
      </c>
      <c r="BH33" s="55"/>
      <c r="BI33" s="42">
        <f>SUM(AA33:AB33)</f>
        <v>0</v>
      </c>
      <c r="BJ33" s="42"/>
      <c r="BK33" s="42">
        <f>SUM(AC33:AD33)</f>
        <v>0</v>
      </c>
      <c r="BL33" s="42"/>
      <c r="BM33" s="42">
        <f>SUM(AE33:AF33)</f>
        <v>0</v>
      </c>
      <c r="BN33" s="42"/>
      <c r="BO33" s="42">
        <f>SUM(AG33:AH33)</f>
        <v>0</v>
      </c>
      <c r="BP33" s="42"/>
      <c r="BQ33" s="42">
        <f>SUM(AI33:AJ33)</f>
        <v>0</v>
      </c>
      <c r="BR33" s="55"/>
      <c r="BS33" s="37"/>
      <c r="BT33" s="37"/>
      <c r="BU33" s="58">
        <f>COUNTIF(AM47:AN49,"&lt;0")</f>
        <v>0</v>
      </c>
      <c r="BV33" s="58">
        <f>COUNTIF(AO47:AP49,"&lt;0")</f>
        <v>0</v>
      </c>
      <c r="BW33" s="58">
        <f>COUNTIF(AQ47:AR49,"&lt;0")</f>
        <v>0</v>
      </c>
      <c r="BX33" s="58">
        <f>COUNTIF(AS47:AT49,"&lt;0")</f>
        <v>0</v>
      </c>
      <c r="BY33" s="58">
        <f>COUNTIF(AU47:AV49,"&lt;0")</f>
        <v>0</v>
      </c>
      <c r="BZ33" s="58">
        <f>COUNTIF(AW47:AX49,"&lt;0")</f>
        <v>2</v>
      </c>
      <c r="CA33" s="58">
        <f>COUNTIF(AY47:AZ49,"&lt;0")</f>
        <v>0</v>
      </c>
      <c r="CB33" s="58">
        <f>COUNTIF(BA47:BB49,"&lt;0")</f>
        <v>0</v>
      </c>
      <c r="CC33" s="58">
        <f>COUNTIF(BC47:BD49,"&lt;0")</f>
        <v>2</v>
      </c>
      <c r="CD33" s="58">
        <f>COUNTIF(BE47:BF49,"&lt;0")</f>
        <v>0</v>
      </c>
      <c r="CE33" s="58">
        <f>COUNTIF(BG47:BH49,"&lt;0")</f>
        <v>0</v>
      </c>
      <c r="CF33" s="58">
        <f>COUNTIF(BI47:BJ49,"&lt;0")</f>
        <v>2</v>
      </c>
      <c r="CG33" s="58">
        <f>COUNTIF(BK47:BL49,"&lt;0")</f>
        <v>0</v>
      </c>
      <c r="CH33" s="58">
        <f>COUNTIF(BM47:BN49,"&lt;0")</f>
        <v>0</v>
      </c>
      <c r="CI33" s="58">
        <f>COUNTIF(BO47:BP49,"&lt;0")</f>
        <v>0</v>
      </c>
      <c r="CJ33" s="58">
        <f>COUNTIF(BQ47:BR49,"&lt;0")</f>
        <v>0</v>
      </c>
      <c r="CL33" s="37"/>
      <c r="CM33" s="74"/>
      <c r="CN33" s="37"/>
      <c r="CO33" s="74"/>
      <c r="CP33" s="37"/>
      <c r="CQ33" s="74"/>
      <c r="CR33" s="37"/>
      <c r="CS33" s="74"/>
      <c r="CT33" s="37"/>
      <c r="CU33" s="37"/>
      <c r="CV33" s="37"/>
      <c r="CW33" s="74"/>
      <c r="CX33" s="37"/>
      <c r="CY33" s="74"/>
      <c r="DA33" s="9"/>
      <c r="DC33" s="9"/>
      <c r="DE33" s="9"/>
    </row>
    <row r="34" spans="2:109" ht="12">
      <c r="B34" s="167" t="s">
        <v>30</v>
      </c>
      <c r="C34" s="97">
        <f>SUM(C35:C36)</f>
        <v>8</v>
      </c>
      <c r="D34" s="181">
        <f>SUM(D35:D36)</f>
        <v>10</v>
      </c>
      <c r="E34" s="185"/>
      <c r="F34" s="25"/>
      <c r="G34" s="24"/>
      <c r="H34" s="25"/>
      <c r="I34" s="24">
        <v>4</v>
      </c>
      <c r="J34" s="25">
        <v>-6</v>
      </c>
      <c r="K34" s="24"/>
      <c r="L34" s="25"/>
      <c r="M34" s="24">
        <v>1</v>
      </c>
      <c r="N34" s="25">
        <v>-2</v>
      </c>
      <c r="O34" s="185"/>
      <c r="P34" s="25"/>
      <c r="Q34" s="24"/>
      <c r="R34" s="25"/>
      <c r="S34" s="24">
        <v>6</v>
      </c>
      <c r="T34" s="25">
        <v>-5</v>
      </c>
      <c r="U34" s="24"/>
      <c r="V34" s="25"/>
      <c r="W34" s="24"/>
      <c r="X34" s="25"/>
      <c r="Y34" s="24"/>
      <c r="Z34" s="25"/>
      <c r="AA34" s="185"/>
      <c r="AB34" s="25"/>
      <c r="AC34" s="24"/>
      <c r="AD34" s="25"/>
      <c r="AE34" s="24"/>
      <c r="AF34" s="25"/>
      <c r="AG34" s="24"/>
      <c r="AH34" s="25"/>
      <c r="AI34" s="24"/>
      <c r="AJ34" s="25"/>
      <c r="AM34" s="29">
        <f>SUM(E34:F34)</f>
        <v>0</v>
      </c>
      <c r="AN34" s="30"/>
      <c r="AO34" s="30">
        <f>SUM(G34:H34)</f>
        <v>0</v>
      </c>
      <c r="AP34" s="30"/>
      <c r="AQ34" s="30">
        <f>SUM(I34:J34)</f>
        <v>-2</v>
      </c>
      <c r="AR34" s="30"/>
      <c r="AS34" s="30">
        <f>SUM(K34:L34)</f>
        <v>0</v>
      </c>
      <c r="AT34" s="30"/>
      <c r="AU34" s="30">
        <f>SUM(M34:N34)</f>
        <v>-1</v>
      </c>
      <c r="AV34" s="31"/>
      <c r="AW34" s="30">
        <f>SUM(O34:P34)</f>
        <v>0</v>
      </c>
      <c r="AX34" s="30"/>
      <c r="AY34" s="30">
        <f>SUM(Q34:R34)</f>
        <v>0</v>
      </c>
      <c r="AZ34" s="30"/>
      <c r="BA34" s="30">
        <f>SUM(S34:T34)</f>
        <v>1</v>
      </c>
      <c r="BB34" s="30"/>
      <c r="BC34" s="30">
        <f>SUM(U34:V34)</f>
        <v>0</v>
      </c>
      <c r="BD34" s="30"/>
      <c r="BE34" s="30">
        <f>SUM(W34:X34)</f>
        <v>0</v>
      </c>
      <c r="BF34" s="30"/>
      <c r="BG34" s="30">
        <f>SUM(Y34:Z34)</f>
        <v>0</v>
      </c>
      <c r="BH34" s="31"/>
      <c r="BI34" s="30">
        <f>SUM(AA34:AB34)</f>
        <v>0</v>
      </c>
      <c r="BJ34" s="30"/>
      <c r="BK34" s="30">
        <f>SUM(AC34:AD34)</f>
        <v>0</v>
      </c>
      <c r="BL34" s="30"/>
      <c r="BM34" s="30">
        <f>SUM(AE34:AF34)</f>
        <v>0</v>
      </c>
      <c r="BN34" s="30"/>
      <c r="BO34" s="30">
        <f>SUM(AG34:AH34)</f>
        <v>0</v>
      </c>
      <c r="BP34" s="30"/>
      <c r="BQ34" s="30">
        <f>SUM(AI34:AJ34)</f>
        <v>0</v>
      </c>
      <c r="BR34" s="31"/>
      <c r="BS34" s="37"/>
      <c r="BT34" s="37"/>
      <c r="CL34" s="37"/>
      <c r="CM34" s="74"/>
      <c r="CN34" s="37"/>
      <c r="CO34" s="74"/>
      <c r="CP34" s="37"/>
      <c r="CQ34" s="74"/>
      <c r="CR34" s="37"/>
      <c r="CS34" s="74"/>
      <c r="CT34" s="37"/>
      <c r="CU34" s="37"/>
      <c r="CV34" s="37"/>
      <c r="CW34" s="74"/>
      <c r="CX34" s="37"/>
      <c r="CY34" s="74"/>
      <c r="DA34" s="9"/>
      <c r="DC34" s="9"/>
      <c r="DE34" s="9"/>
    </row>
    <row r="35" spans="2:109" ht="12">
      <c r="B35" s="165" t="s">
        <v>90</v>
      </c>
      <c r="C35" s="183">
        <f>COUNTIF(AM34:BR36,"&gt;0")</f>
        <v>3</v>
      </c>
      <c r="D35" s="184">
        <f>COUNTIF(AM34:BR36,"&lt;0")</f>
        <v>6</v>
      </c>
      <c r="E35" s="185"/>
      <c r="F35" s="25"/>
      <c r="G35" s="24"/>
      <c r="H35" s="25"/>
      <c r="I35" s="24">
        <v>4</v>
      </c>
      <c r="J35" s="25">
        <v>-5</v>
      </c>
      <c r="K35" s="24"/>
      <c r="L35" s="25"/>
      <c r="M35" s="24">
        <v>3</v>
      </c>
      <c r="N35" s="25">
        <v>-4</v>
      </c>
      <c r="O35" s="185"/>
      <c r="P35" s="25"/>
      <c r="Q35" s="24"/>
      <c r="R35" s="25"/>
      <c r="S35" s="24">
        <v>5</v>
      </c>
      <c r="T35" s="25">
        <v>-11</v>
      </c>
      <c r="U35" s="24"/>
      <c r="V35" s="25"/>
      <c r="W35" s="24"/>
      <c r="X35" s="25"/>
      <c r="Y35" s="24"/>
      <c r="Z35" s="25"/>
      <c r="AA35" s="185"/>
      <c r="AB35" s="25"/>
      <c r="AC35" s="24"/>
      <c r="AD35" s="25"/>
      <c r="AE35" s="24"/>
      <c r="AF35" s="25"/>
      <c r="AG35" s="24"/>
      <c r="AH35" s="25"/>
      <c r="AI35" s="24"/>
      <c r="AJ35" s="25"/>
      <c r="AM35" s="36">
        <f>SUM(E35:F35)</f>
        <v>0</v>
      </c>
      <c r="AN35" s="37"/>
      <c r="AO35" s="37">
        <f>SUM(G35:H35)</f>
        <v>0</v>
      </c>
      <c r="AP35" s="37"/>
      <c r="AQ35" s="37">
        <f>SUM(I35:J35)</f>
        <v>-1</v>
      </c>
      <c r="AR35" s="37"/>
      <c r="AS35" s="37">
        <f>SUM(K35:L35)</f>
        <v>0</v>
      </c>
      <c r="AT35" s="37"/>
      <c r="AU35" s="37">
        <f>SUM(M35:N35)</f>
        <v>-1</v>
      </c>
      <c r="AV35" s="38"/>
      <c r="AW35" s="37">
        <f>SUM(O35:P35)</f>
        <v>0</v>
      </c>
      <c r="AX35" s="37"/>
      <c r="AY35" s="37">
        <f>SUM(Q35:R35)</f>
        <v>0</v>
      </c>
      <c r="AZ35" s="37"/>
      <c r="BA35" s="37">
        <f>SUM(S35:T35)</f>
        <v>-6</v>
      </c>
      <c r="BB35" s="37"/>
      <c r="BC35" s="37">
        <f>SUM(U35:V35)</f>
        <v>0</v>
      </c>
      <c r="BD35" s="37"/>
      <c r="BE35" s="37">
        <f>SUM(W35:X35)</f>
        <v>0</v>
      </c>
      <c r="BF35" s="37"/>
      <c r="BG35" s="37">
        <f>SUM(Y35:Z35)</f>
        <v>0</v>
      </c>
      <c r="BH35" s="38"/>
      <c r="BI35" s="37">
        <f>SUM(AA35:AB35)</f>
        <v>0</v>
      </c>
      <c r="BJ35" s="37"/>
      <c r="BK35" s="37">
        <f>SUM(AC35:AD35)</f>
        <v>0</v>
      </c>
      <c r="BL35" s="37"/>
      <c r="BM35" s="37">
        <f>SUM(AE35:AF35)</f>
        <v>0</v>
      </c>
      <c r="BN35" s="37"/>
      <c r="BO35" s="37">
        <f>SUM(AG35:AH35)</f>
        <v>0</v>
      </c>
      <c r="BP35" s="37"/>
      <c r="BQ35" s="37">
        <f>SUM(AI35:AJ35)</f>
        <v>0</v>
      </c>
      <c r="BR35" s="38"/>
      <c r="BS35" s="37"/>
      <c r="BT35" s="37"/>
      <c r="DA35" s="9"/>
      <c r="DC35" s="9"/>
      <c r="DE35" s="9"/>
    </row>
    <row r="36" spans="1:72" s="9" customFormat="1" ht="10.5">
      <c r="A36" s="6"/>
      <c r="B36" s="168">
        <f>SUM(C34:D34)</f>
        <v>18</v>
      </c>
      <c r="C36" s="137">
        <f>COUNTIF(BE55:BF104,"&lt;0")</f>
        <v>5</v>
      </c>
      <c r="D36" s="187">
        <f>COUNTIF(BE55:BF104,"&gt;0")</f>
        <v>4</v>
      </c>
      <c r="E36" s="188"/>
      <c r="F36" s="65"/>
      <c r="G36" s="64"/>
      <c r="H36" s="65"/>
      <c r="I36" s="64">
        <v>5</v>
      </c>
      <c r="J36" s="65">
        <v>-8</v>
      </c>
      <c r="K36" s="64"/>
      <c r="L36" s="65"/>
      <c r="M36" s="64">
        <v>1</v>
      </c>
      <c r="N36" s="65" t="s">
        <v>73</v>
      </c>
      <c r="O36" s="188"/>
      <c r="P36" s="65"/>
      <c r="Q36" s="64"/>
      <c r="R36" s="65"/>
      <c r="S36" s="64">
        <v>7</v>
      </c>
      <c r="T36" s="65">
        <v>-3</v>
      </c>
      <c r="U36" s="64"/>
      <c r="V36" s="65"/>
      <c r="W36" s="64"/>
      <c r="X36" s="65"/>
      <c r="Y36" s="64"/>
      <c r="Z36" s="65"/>
      <c r="AA36" s="188"/>
      <c r="AB36" s="65"/>
      <c r="AC36" s="64"/>
      <c r="AD36" s="65"/>
      <c r="AE36" s="64"/>
      <c r="AF36" s="65"/>
      <c r="AG36" s="64"/>
      <c r="AH36" s="65"/>
      <c r="AI36" s="64"/>
      <c r="AJ36" s="65"/>
      <c r="AK36" s="77"/>
      <c r="AL36" s="7"/>
      <c r="AM36" s="54">
        <f>SUM(E36:F36)</f>
        <v>0</v>
      </c>
      <c r="AN36" s="42"/>
      <c r="AO36" s="42">
        <f>SUM(G36:H36)</f>
        <v>0</v>
      </c>
      <c r="AP36" s="42"/>
      <c r="AQ36" s="42">
        <f>SUM(I36:J36)</f>
        <v>-3</v>
      </c>
      <c r="AR36" s="42"/>
      <c r="AS36" s="42">
        <f>SUM(K36:L36)</f>
        <v>0</v>
      </c>
      <c r="AT36" s="42"/>
      <c r="AU36" s="42">
        <f>SUM(M36:N36)</f>
        <v>1</v>
      </c>
      <c r="AV36" s="55"/>
      <c r="AW36" s="42">
        <f>SUM(O36:P36)</f>
        <v>0</v>
      </c>
      <c r="AX36" s="42"/>
      <c r="AY36" s="42">
        <f>SUM(Q36:R36)</f>
        <v>0</v>
      </c>
      <c r="AZ36" s="42"/>
      <c r="BA36" s="42">
        <f>SUM(S36:T36)</f>
        <v>4</v>
      </c>
      <c r="BB36" s="42"/>
      <c r="BC36" s="42">
        <f>SUM(U36:V36)</f>
        <v>0</v>
      </c>
      <c r="BD36" s="42"/>
      <c r="BE36" s="42">
        <f>SUM(W36:X36)</f>
        <v>0</v>
      </c>
      <c r="BF36" s="42"/>
      <c r="BG36" s="42">
        <f>SUM(Y36:Z36)</f>
        <v>0</v>
      </c>
      <c r="BH36" s="55"/>
      <c r="BI36" s="42">
        <f>SUM(AA36:AB36)</f>
        <v>0</v>
      </c>
      <c r="BJ36" s="42"/>
      <c r="BK36" s="42">
        <f>SUM(AC36:AD36)</f>
        <v>0</v>
      </c>
      <c r="BL36" s="42"/>
      <c r="BM36" s="42">
        <f>SUM(AE36:AF36)</f>
        <v>0</v>
      </c>
      <c r="BN36" s="42"/>
      <c r="BO36" s="42">
        <f>SUM(AG36:AH36)</f>
        <v>0</v>
      </c>
      <c r="BP36" s="42"/>
      <c r="BQ36" s="42">
        <f>SUM(AI36:AJ36)</f>
        <v>0</v>
      </c>
      <c r="BR36" s="55"/>
      <c r="BS36" s="37"/>
      <c r="BT36" s="37"/>
    </row>
    <row r="37" spans="1:36" s="9" customFormat="1" ht="9.75">
      <c r="A37" s="6"/>
      <c r="B37" s="11" t="s">
        <v>91</v>
      </c>
      <c r="C37" s="99"/>
      <c r="D37" s="99"/>
      <c r="E37" s="11" t="s">
        <v>153</v>
      </c>
      <c r="F37" s="14"/>
      <c r="G37" s="11" t="s">
        <v>154</v>
      </c>
      <c r="H37" s="14"/>
      <c r="I37" s="11" t="s">
        <v>155</v>
      </c>
      <c r="J37" s="14"/>
      <c r="K37" s="11" t="s">
        <v>156</v>
      </c>
      <c r="L37" s="14"/>
      <c r="M37" s="11" t="s">
        <v>167</v>
      </c>
      <c r="N37" s="14"/>
      <c r="O37" s="11" t="s">
        <v>158</v>
      </c>
      <c r="P37" s="13"/>
      <c r="Q37" s="11" t="s">
        <v>159</v>
      </c>
      <c r="R37" s="13"/>
      <c r="S37" s="11" t="s">
        <v>160</v>
      </c>
      <c r="T37" s="14"/>
      <c r="U37" s="11" t="s">
        <v>161</v>
      </c>
      <c r="V37" s="13"/>
      <c r="W37" s="11" t="s">
        <v>162</v>
      </c>
      <c r="X37" s="14"/>
      <c r="Y37" s="11" t="s">
        <v>163</v>
      </c>
      <c r="Z37" s="11"/>
      <c r="AA37" s="11" t="s">
        <v>164</v>
      </c>
      <c r="AB37" s="13"/>
      <c r="AC37" s="11" t="s">
        <v>139</v>
      </c>
      <c r="AD37" s="13"/>
      <c r="AE37" s="11" t="s">
        <v>140</v>
      </c>
      <c r="AF37" s="13"/>
      <c r="AG37" s="11" t="s">
        <v>165</v>
      </c>
      <c r="AH37" s="13"/>
      <c r="AI37" s="11" t="s">
        <v>166</v>
      </c>
      <c r="AJ37" s="13"/>
    </row>
    <row r="38" spans="2:109" ht="12">
      <c r="B38" s="189" t="s">
        <v>47</v>
      </c>
      <c r="C38" s="190">
        <f>SUM(C39:C40)</f>
        <v>8</v>
      </c>
      <c r="D38" s="191">
        <f>SUM(D39:D40)</f>
        <v>10</v>
      </c>
      <c r="E38" s="182"/>
      <c r="F38" s="109"/>
      <c r="G38" s="107"/>
      <c r="H38" s="109"/>
      <c r="I38" s="107"/>
      <c r="J38" s="109"/>
      <c r="K38" s="107"/>
      <c r="L38" s="109"/>
      <c r="M38" s="107"/>
      <c r="N38" s="109"/>
      <c r="O38" s="182">
        <v>4</v>
      </c>
      <c r="P38" s="109">
        <v>-6</v>
      </c>
      <c r="Q38" s="107"/>
      <c r="R38" s="109"/>
      <c r="S38" s="107"/>
      <c r="T38" s="109"/>
      <c r="U38" s="107"/>
      <c r="V38" s="109"/>
      <c r="W38" s="107"/>
      <c r="X38" s="109"/>
      <c r="Y38" s="107">
        <v>9</v>
      </c>
      <c r="Z38" s="109">
        <v>-5</v>
      </c>
      <c r="AA38" s="182"/>
      <c r="AB38" s="109"/>
      <c r="AC38" s="107"/>
      <c r="AD38" s="109"/>
      <c r="AE38" s="107">
        <v>2</v>
      </c>
      <c r="AF38" s="109">
        <v>-6</v>
      </c>
      <c r="AG38" s="107"/>
      <c r="AH38" s="109"/>
      <c r="AI38" s="107"/>
      <c r="AJ38" s="111"/>
      <c r="AK38" s="9"/>
      <c r="AL38" s="9"/>
      <c r="AM38" s="29">
        <f>SUM(E38:F38)</f>
        <v>0</v>
      </c>
      <c r="AN38" s="30"/>
      <c r="AO38" s="30">
        <f>SUM(G38:H38)</f>
        <v>0</v>
      </c>
      <c r="AP38" s="30"/>
      <c r="AQ38" s="30">
        <f>SUM(I38:J38)</f>
        <v>0</v>
      </c>
      <c r="AR38" s="30"/>
      <c r="AS38" s="30">
        <f>SUM(K38:L38)</f>
        <v>0</v>
      </c>
      <c r="AT38" s="30"/>
      <c r="AU38" s="30">
        <f>SUM(M38:N38)</f>
        <v>0</v>
      </c>
      <c r="AV38" s="31"/>
      <c r="AW38" s="30">
        <f>SUM(O38:P38)</f>
        <v>-2</v>
      </c>
      <c r="AX38" s="30"/>
      <c r="AY38" s="30">
        <f>SUM(Q38:R38)</f>
        <v>0</v>
      </c>
      <c r="AZ38" s="30"/>
      <c r="BA38" s="30">
        <f>SUM(S38:T38)</f>
        <v>0</v>
      </c>
      <c r="BB38" s="30"/>
      <c r="BC38" s="30">
        <f>SUM(U38:V38)</f>
        <v>0</v>
      </c>
      <c r="BD38" s="30"/>
      <c r="BE38" s="30">
        <f>SUM(W38:X38)</f>
        <v>0</v>
      </c>
      <c r="BF38" s="30"/>
      <c r="BG38" s="30">
        <f>SUM(Y38:Z38)</f>
        <v>4</v>
      </c>
      <c r="BH38" s="31"/>
      <c r="BI38" s="30">
        <f>SUM(AA38:AB38)</f>
        <v>0</v>
      </c>
      <c r="BJ38" s="30"/>
      <c r="BK38" s="30">
        <f>SUM(AC38:AD38)</f>
        <v>0</v>
      </c>
      <c r="BL38" s="30"/>
      <c r="BM38" s="30">
        <f>SUM(AE38:AF38)</f>
        <v>-4</v>
      </c>
      <c r="BN38" s="30"/>
      <c r="BO38" s="30">
        <f>SUM(AG38:AH38)</f>
        <v>0</v>
      </c>
      <c r="BP38" s="30"/>
      <c r="BQ38" s="30">
        <f>SUM(AI38:AJ38)</f>
        <v>0</v>
      </c>
      <c r="BR38" s="31"/>
      <c r="BS38" s="9"/>
      <c r="DA38" s="9"/>
      <c r="DC38" s="9"/>
      <c r="DE38" s="9"/>
    </row>
    <row r="39" spans="2:109" ht="12">
      <c r="B39" s="192" t="s">
        <v>96</v>
      </c>
      <c r="C39" s="114">
        <f>COUNTIF(AM38:BR40,"&gt;0")</f>
        <v>2</v>
      </c>
      <c r="D39" s="113">
        <f>COUNTIF(AM38:BR40,"&lt;0")</f>
        <v>7</v>
      </c>
      <c r="E39" s="185"/>
      <c r="F39" s="25"/>
      <c r="G39" s="24"/>
      <c r="H39" s="25"/>
      <c r="I39" s="24"/>
      <c r="J39" s="25"/>
      <c r="K39" s="24"/>
      <c r="L39" s="25"/>
      <c r="M39" s="24"/>
      <c r="N39" s="25"/>
      <c r="O39" s="185">
        <v>3</v>
      </c>
      <c r="P39" s="25">
        <v>-4</v>
      </c>
      <c r="Q39" s="24"/>
      <c r="R39" s="25"/>
      <c r="S39" s="24"/>
      <c r="T39" s="25"/>
      <c r="U39" s="24"/>
      <c r="V39" s="25"/>
      <c r="W39" s="24"/>
      <c r="X39" s="25"/>
      <c r="Y39" s="24">
        <v>2</v>
      </c>
      <c r="Z39" s="25">
        <v>-6</v>
      </c>
      <c r="AA39" s="185"/>
      <c r="AB39" s="25"/>
      <c r="AC39" s="24"/>
      <c r="AD39" s="25"/>
      <c r="AE39" s="24">
        <v>4</v>
      </c>
      <c r="AF39" s="25">
        <v>-5</v>
      </c>
      <c r="AG39" s="24"/>
      <c r="AH39" s="25"/>
      <c r="AI39" s="24"/>
      <c r="AJ39" s="116"/>
      <c r="AK39" s="9"/>
      <c r="AL39" s="9"/>
      <c r="AM39" s="36">
        <f>SUM(E39:F39)</f>
        <v>0</v>
      </c>
      <c r="AN39" s="37"/>
      <c r="AO39" s="37">
        <f>SUM(G39:H39)</f>
        <v>0</v>
      </c>
      <c r="AP39" s="37"/>
      <c r="AQ39" s="37">
        <f>SUM(I39:J39)</f>
        <v>0</v>
      </c>
      <c r="AR39" s="37"/>
      <c r="AS39" s="37">
        <f>SUM(K39:L39)</f>
        <v>0</v>
      </c>
      <c r="AT39" s="37"/>
      <c r="AU39" s="37">
        <f>SUM(M39:N39)</f>
        <v>0</v>
      </c>
      <c r="AV39" s="38"/>
      <c r="AW39" s="37">
        <f>SUM(O39:P39)</f>
        <v>-1</v>
      </c>
      <c r="AX39" s="37"/>
      <c r="AY39" s="37">
        <f>SUM(Q39:R39)</f>
        <v>0</v>
      </c>
      <c r="AZ39" s="37"/>
      <c r="BA39" s="37">
        <f>SUM(S39:T39)</f>
        <v>0</v>
      </c>
      <c r="BB39" s="37"/>
      <c r="BC39" s="37">
        <f>SUM(U39:V39)</f>
        <v>0</v>
      </c>
      <c r="BD39" s="37"/>
      <c r="BE39" s="37">
        <f>SUM(W39:X39)</f>
        <v>0</v>
      </c>
      <c r="BF39" s="37"/>
      <c r="BG39" s="37">
        <f>SUM(Y39:Z39)</f>
        <v>-4</v>
      </c>
      <c r="BH39" s="38"/>
      <c r="BI39" s="37">
        <f>SUM(AA39:AB39)</f>
        <v>0</v>
      </c>
      <c r="BJ39" s="37"/>
      <c r="BK39" s="37">
        <f>SUM(AC39:AD39)</f>
        <v>0</v>
      </c>
      <c r="BL39" s="37"/>
      <c r="BM39" s="37">
        <f>SUM(AE39:AF39)</f>
        <v>-1</v>
      </c>
      <c r="BN39" s="37"/>
      <c r="BO39" s="37">
        <f>SUM(AG39:AH39)</f>
        <v>0</v>
      </c>
      <c r="BP39" s="37"/>
      <c r="BQ39" s="37">
        <f>SUM(AI39:AJ39)</f>
        <v>0</v>
      </c>
      <c r="BR39" s="38"/>
      <c r="BS39" s="9"/>
      <c r="DA39" s="9"/>
      <c r="DC39" s="9"/>
      <c r="DE39" s="9"/>
    </row>
    <row r="40" spans="1:70" s="9" customFormat="1" ht="10.5">
      <c r="A40" s="6"/>
      <c r="B40" s="193">
        <f>SUM(C38:D38)</f>
        <v>18</v>
      </c>
      <c r="C40" s="121">
        <f>COUNTIF(BG55:BH104,"&lt;0")</f>
        <v>6</v>
      </c>
      <c r="D40" s="143">
        <f>COUNTIF(BG55:BH104,"&gt;0")</f>
        <v>3</v>
      </c>
      <c r="E40" s="186"/>
      <c r="F40" s="51"/>
      <c r="G40" s="50"/>
      <c r="H40" s="51"/>
      <c r="I40" s="50"/>
      <c r="J40" s="51"/>
      <c r="K40" s="50"/>
      <c r="L40" s="51"/>
      <c r="M40" s="50"/>
      <c r="N40" s="51"/>
      <c r="O40" s="186">
        <v>3</v>
      </c>
      <c r="P40" s="51">
        <v>-2</v>
      </c>
      <c r="Q40" s="50"/>
      <c r="R40" s="51"/>
      <c r="S40" s="50"/>
      <c r="T40" s="51"/>
      <c r="U40" s="50"/>
      <c r="V40" s="51"/>
      <c r="W40" s="50"/>
      <c r="X40" s="51"/>
      <c r="Y40" s="50">
        <v>2</v>
      </c>
      <c r="Z40" s="51">
        <v>-3</v>
      </c>
      <c r="AA40" s="186"/>
      <c r="AB40" s="51"/>
      <c r="AC40" s="50"/>
      <c r="AD40" s="51"/>
      <c r="AE40" s="50">
        <v>2</v>
      </c>
      <c r="AF40" s="51">
        <v>-6</v>
      </c>
      <c r="AG40" s="50"/>
      <c r="AH40" s="51"/>
      <c r="AI40" s="50"/>
      <c r="AJ40" s="124"/>
      <c r="AM40" s="54">
        <f>SUM(E40:F40)</f>
        <v>0</v>
      </c>
      <c r="AN40" s="42"/>
      <c r="AO40" s="42">
        <f>SUM(G40:H40)</f>
        <v>0</v>
      </c>
      <c r="AP40" s="42"/>
      <c r="AQ40" s="42">
        <f>SUM(I40:J40)</f>
        <v>0</v>
      </c>
      <c r="AR40" s="42"/>
      <c r="AS40" s="42">
        <f>SUM(K40:L40)</f>
        <v>0</v>
      </c>
      <c r="AT40" s="42"/>
      <c r="AU40" s="42">
        <f>SUM(M40:N40)</f>
        <v>0</v>
      </c>
      <c r="AV40" s="55"/>
      <c r="AW40" s="42">
        <f>SUM(O40:P40)</f>
        <v>1</v>
      </c>
      <c r="AX40" s="42"/>
      <c r="AY40" s="42">
        <f>SUM(Q40:R40)</f>
        <v>0</v>
      </c>
      <c r="AZ40" s="42"/>
      <c r="BA40" s="42">
        <f>SUM(S40:T40)</f>
        <v>0</v>
      </c>
      <c r="BB40" s="42"/>
      <c r="BC40" s="42">
        <f>SUM(U40:V40)</f>
        <v>0</v>
      </c>
      <c r="BD40" s="42"/>
      <c r="BE40" s="42">
        <f>SUM(W40:X40)</f>
        <v>0</v>
      </c>
      <c r="BF40" s="42"/>
      <c r="BG40" s="42">
        <f>SUM(Y40:Z40)</f>
        <v>-1</v>
      </c>
      <c r="BH40" s="55"/>
      <c r="BI40" s="42">
        <f>SUM(AA40:AB40)</f>
        <v>0</v>
      </c>
      <c r="BJ40" s="42"/>
      <c r="BK40" s="42">
        <f>SUM(AC40:AD40)</f>
        <v>0</v>
      </c>
      <c r="BL40" s="42"/>
      <c r="BM40" s="42">
        <f>SUM(AE40:AF40)</f>
        <v>-4</v>
      </c>
      <c r="BN40" s="42"/>
      <c r="BO40" s="42">
        <f>SUM(AG40:AH40)</f>
        <v>0</v>
      </c>
      <c r="BP40" s="42"/>
      <c r="BQ40" s="42">
        <f>SUM(AI40:AJ40)</f>
        <v>0</v>
      </c>
      <c r="BR40" s="55"/>
    </row>
    <row r="41" spans="2:109" ht="12">
      <c r="B41" s="194" t="s">
        <v>97</v>
      </c>
      <c r="C41" s="96">
        <f>SUM(C42:C43)</f>
        <v>11</v>
      </c>
      <c r="D41" s="105">
        <f>SUM(D42:D43)</f>
        <v>7</v>
      </c>
      <c r="E41" s="185"/>
      <c r="F41" s="25"/>
      <c r="G41" s="24"/>
      <c r="H41" s="25"/>
      <c r="I41" s="24"/>
      <c r="J41" s="25"/>
      <c r="K41" s="24"/>
      <c r="L41" s="25"/>
      <c r="M41" s="24"/>
      <c r="N41" s="25"/>
      <c r="O41" s="185">
        <v>5</v>
      </c>
      <c r="P41" s="25">
        <v>-9</v>
      </c>
      <c r="Q41" s="24"/>
      <c r="R41" s="25"/>
      <c r="S41" s="24"/>
      <c r="T41" s="25"/>
      <c r="U41" s="24"/>
      <c r="V41" s="25"/>
      <c r="W41" s="24"/>
      <c r="X41" s="25"/>
      <c r="Y41" s="24">
        <v>7</v>
      </c>
      <c r="Z41" s="25">
        <v>-6</v>
      </c>
      <c r="AA41" s="185"/>
      <c r="AB41" s="25"/>
      <c r="AC41" s="24">
        <v>10</v>
      </c>
      <c r="AD41" s="25">
        <v>-1</v>
      </c>
      <c r="AE41" s="24"/>
      <c r="AF41" s="25"/>
      <c r="AG41" s="24"/>
      <c r="AH41" s="25"/>
      <c r="AI41" s="24"/>
      <c r="AJ41" s="116"/>
      <c r="AK41" s="9"/>
      <c r="AL41" s="9"/>
      <c r="AM41" s="29">
        <f>SUM(E41:F41)</f>
        <v>0</v>
      </c>
      <c r="AN41" s="30"/>
      <c r="AO41" s="30">
        <f>SUM(G41:H41)</f>
        <v>0</v>
      </c>
      <c r="AP41" s="30"/>
      <c r="AQ41" s="30">
        <f>SUM(I41:J41)</f>
        <v>0</v>
      </c>
      <c r="AR41" s="30"/>
      <c r="AS41" s="30">
        <f>SUM(K41:L41)</f>
        <v>0</v>
      </c>
      <c r="AT41" s="30"/>
      <c r="AU41" s="30">
        <f>SUM(M41:N41)</f>
        <v>0</v>
      </c>
      <c r="AV41" s="31"/>
      <c r="AW41" s="30">
        <f>SUM(O41:P41)</f>
        <v>-4</v>
      </c>
      <c r="AX41" s="30"/>
      <c r="AY41" s="30">
        <f>SUM(Q41:R41)</f>
        <v>0</v>
      </c>
      <c r="AZ41" s="30"/>
      <c r="BA41" s="30">
        <f>SUM(S41:T41)</f>
        <v>0</v>
      </c>
      <c r="BB41" s="30"/>
      <c r="BC41" s="30">
        <f>SUM(U41:V41)</f>
        <v>0</v>
      </c>
      <c r="BD41" s="30"/>
      <c r="BE41" s="30">
        <f>SUM(W41:X41)</f>
        <v>0</v>
      </c>
      <c r="BF41" s="30"/>
      <c r="BG41" s="30">
        <f>SUM(Y41:Z41)</f>
        <v>1</v>
      </c>
      <c r="BH41" s="31"/>
      <c r="BI41" s="30">
        <f>SUM(AA41:AB41)</f>
        <v>0</v>
      </c>
      <c r="BJ41" s="30"/>
      <c r="BK41" s="30">
        <f>SUM(AC41:AD41)</f>
        <v>9</v>
      </c>
      <c r="BL41" s="30"/>
      <c r="BM41" s="30">
        <f>SUM(AE41:AF41)</f>
        <v>0</v>
      </c>
      <c r="BN41" s="30"/>
      <c r="BO41" s="30">
        <f>SUM(AG41:AH41)</f>
        <v>0</v>
      </c>
      <c r="BP41" s="30"/>
      <c r="BQ41" s="30">
        <f>SUM(AI41:AJ41)</f>
        <v>0</v>
      </c>
      <c r="BR41" s="31"/>
      <c r="BS41" s="9"/>
      <c r="DA41" s="9"/>
      <c r="DC41" s="9"/>
      <c r="DE41" s="9"/>
    </row>
    <row r="42" spans="2:109" ht="12">
      <c r="B42" s="192" t="s">
        <v>98</v>
      </c>
      <c r="C42" s="114">
        <f>COUNTIF(AM41:BR43,"&gt;0")</f>
        <v>6</v>
      </c>
      <c r="D42" s="113">
        <f>COUNTIF(AM41:BR43,"&lt;0")</f>
        <v>3</v>
      </c>
      <c r="E42" s="185"/>
      <c r="F42" s="25"/>
      <c r="G42" s="24"/>
      <c r="H42" s="25"/>
      <c r="I42" s="24"/>
      <c r="J42" s="25"/>
      <c r="K42" s="24"/>
      <c r="L42" s="25"/>
      <c r="M42" s="24"/>
      <c r="N42" s="25"/>
      <c r="O42" s="185">
        <v>10</v>
      </c>
      <c r="P42" s="25">
        <v>-7</v>
      </c>
      <c r="Q42" s="24"/>
      <c r="R42" s="25"/>
      <c r="S42" s="24"/>
      <c r="T42" s="25"/>
      <c r="U42" s="24"/>
      <c r="V42" s="25"/>
      <c r="W42" s="24"/>
      <c r="X42" s="25"/>
      <c r="Y42" s="24">
        <v>12</v>
      </c>
      <c r="Z42" s="25" t="s">
        <v>73</v>
      </c>
      <c r="AA42" s="185"/>
      <c r="AB42" s="25"/>
      <c r="AC42" s="24">
        <v>4</v>
      </c>
      <c r="AD42" s="25">
        <v>-2</v>
      </c>
      <c r="AE42" s="24"/>
      <c r="AF42" s="25"/>
      <c r="AG42" s="24"/>
      <c r="AH42" s="25"/>
      <c r="AI42" s="24"/>
      <c r="AJ42" s="116"/>
      <c r="AK42" s="9"/>
      <c r="AL42" s="9"/>
      <c r="AM42" s="36">
        <f>SUM(E42:F42)</f>
        <v>0</v>
      </c>
      <c r="AN42" s="37"/>
      <c r="AO42" s="37">
        <f>SUM(G42:H42)</f>
        <v>0</v>
      </c>
      <c r="AP42" s="37"/>
      <c r="AQ42" s="37">
        <f>SUM(I42:J42)</f>
        <v>0</v>
      </c>
      <c r="AR42" s="37"/>
      <c r="AS42" s="37">
        <f>SUM(K42:L42)</f>
        <v>0</v>
      </c>
      <c r="AT42" s="37"/>
      <c r="AU42" s="37">
        <f>SUM(M42:N42)</f>
        <v>0</v>
      </c>
      <c r="AV42" s="38"/>
      <c r="AW42" s="37">
        <f>SUM(O42:P42)</f>
        <v>3</v>
      </c>
      <c r="AX42" s="37"/>
      <c r="AY42" s="37">
        <f>SUM(Q42:R42)</f>
        <v>0</v>
      </c>
      <c r="AZ42" s="37"/>
      <c r="BA42" s="37">
        <f>SUM(S42:T42)</f>
        <v>0</v>
      </c>
      <c r="BB42" s="37"/>
      <c r="BC42" s="37">
        <f>SUM(U42:V42)</f>
        <v>0</v>
      </c>
      <c r="BD42" s="37"/>
      <c r="BE42" s="37">
        <f>SUM(W42:X42)</f>
        <v>0</v>
      </c>
      <c r="BF42" s="37"/>
      <c r="BG42" s="37">
        <f>SUM(Y42:Z42)</f>
        <v>12</v>
      </c>
      <c r="BH42" s="38"/>
      <c r="BI42" s="37">
        <f>SUM(AA42:AB42)</f>
        <v>0</v>
      </c>
      <c r="BJ42" s="37"/>
      <c r="BK42" s="37">
        <f>SUM(AC42:AD42)</f>
        <v>2</v>
      </c>
      <c r="BL42" s="37"/>
      <c r="BM42" s="37">
        <f>SUM(AE42:AF42)</f>
        <v>0</v>
      </c>
      <c r="BN42" s="37"/>
      <c r="BO42" s="37">
        <f>SUM(AG42:AH42)</f>
        <v>0</v>
      </c>
      <c r="BP42" s="37"/>
      <c r="BQ42" s="37">
        <f>SUM(AI42:AJ42)</f>
        <v>0</v>
      </c>
      <c r="BR42" s="38"/>
      <c r="BS42" s="9"/>
      <c r="DA42" s="9"/>
      <c r="DC42" s="9"/>
      <c r="DE42" s="9"/>
    </row>
    <row r="43" spans="1:70" s="9" customFormat="1" ht="10.5">
      <c r="A43" s="6"/>
      <c r="B43" s="193">
        <f>SUM(C41:D41)</f>
        <v>18</v>
      </c>
      <c r="C43" s="123">
        <f>COUNTIF(BI55:BJ104,"&lt;0")</f>
        <v>5</v>
      </c>
      <c r="D43" s="143">
        <f>COUNTIF(BI55:BJ104,"&gt;0")</f>
        <v>4</v>
      </c>
      <c r="E43" s="186"/>
      <c r="F43" s="51"/>
      <c r="G43" s="50"/>
      <c r="H43" s="51"/>
      <c r="I43" s="50"/>
      <c r="J43" s="51"/>
      <c r="K43" s="50"/>
      <c r="L43" s="51"/>
      <c r="M43" s="50"/>
      <c r="N43" s="51"/>
      <c r="O43" s="186">
        <v>5</v>
      </c>
      <c r="P43" s="51">
        <v>-6</v>
      </c>
      <c r="Q43" s="50"/>
      <c r="R43" s="51"/>
      <c r="S43" s="50"/>
      <c r="T43" s="51"/>
      <c r="U43" s="50"/>
      <c r="V43" s="51"/>
      <c r="W43" s="50"/>
      <c r="X43" s="51"/>
      <c r="Y43" s="50">
        <v>1</v>
      </c>
      <c r="Z43" s="51">
        <v>-12</v>
      </c>
      <c r="AA43" s="186"/>
      <c r="AB43" s="51"/>
      <c r="AC43" s="50">
        <v>6</v>
      </c>
      <c r="AD43" s="51">
        <v>-5</v>
      </c>
      <c r="AE43" s="50"/>
      <c r="AF43" s="51"/>
      <c r="AG43" s="50"/>
      <c r="AH43" s="51"/>
      <c r="AI43" s="50"/>
      <c r="AJ43" s="124"/>
      <c r="AM43" s="54">
        <f>SUM(E43:F43)</f>
        <v>0</v>
      </c>
      <c r="AN43" s="42"/>
      <c r="AO43" s="42">
        <f>SUM(G43:H43)</f>
        <v>0</v>
      </c>
      <c r="AP43" s="42"/>
      <c r="AQ43" s="42">
        <f>SUM(I43:J43)</f>
        <v>0</v>
      </c>
      <c r="AR43" s="42"/>
      <c r="AS43" s="42">
        <f>SUM(K43:L43)</f>
        <v>0</v>
      </c>
      <c r="AT43" s="42"/>
      <c r="AU43" s="42">
        <f>SUM(M43:N43)</f>
        <v>0</v>
      </c>
      <c r="AV43" s="55"/>
      <c r="AW43" s="42">
        <f>SUM(O43:P43)</f>
        <v>-1</v>
      </c>
      <c r="AX43" s="42"/>
      <c r="AY43" s="42">
        <f>SUM(Q43:R43)</f>
        <v>0</v>
      </c>
      <c r="AZ43" s="42"/>
      <c r="BA43" s="42">
        <f>SUM(S43:T43)</f>
        <v>0</v>
      </c>
      <c r="BB43" s="42"/>
      <c r="BC43" s="42">
        <f>SUM(U43:V43)</f>
        <v>0</v>
      </c>
      <c r="BD43" s="42"/>
      <c r="BE43" s="42">
        <f>SUM(W43:X43)</f>
        <v>0</v>
      </c>
      <c r="BF43" s="42"/>
      <c r="BG43" s="42">
        <f>SUM(Y43:Z43)</f>
        <v>-11</v>
      </c>
      <c r="BH43" s="55"/>
      <c r="BI43" s="42">
        <f>SUM(AA43:AB43)</f>
        <v>0</v>
      </c>
      <c r="BJ43" s="42"/>
      <c r="BK43" s="42">
        <f>SUM(AC43:AD43)</f>
        <v>1</v>
      </c>
      <c r="BL43" s="42"/>
      <c r="BM43" s="42">
        <f>SUM(AE43:AF43)</f>
        <v>0</v>
      </c>
      <c r="BN43" s="42"/>
      <c r="BO43" s="42">
        <f>SUM(AG43:AH43)</f>
        <v>0</v>
      </c>
      <c r="BP43" s="42"/>
      <c r="BQ43" s="42">
        <f>SUM(AI43:AJ43)</f>
        <v>0</v>
      </c>
      <c r="BR43" s="55"/>
    </row>
    <row r="44" spans="2:109" ht="12">
      <c r="B44" s="194" t="s">
        <v>58</v>
      </c>
      <c r="C44" s="96">
        <f>SUM(C45:C46)</f>
        <v>14</v>
      </c>
      <c r="D44" s="105">
        <f>SUM(D45:D46)</f>
        <v>4</v>
      </c>
      <c r="E44" s="185"/>
      <c r="F44" s="86"/>
      <c r="G44" s="24"/>
      <c r="H44" s="86"/>
      <c r="I44" s="24"/>
      <c r="J44" s="86"/>
      <c r="K44" s="24">
        <v>3</v>
      </c>
      <c r="L44" s="86">
        <v>-2</v>
      </c>
      <c r="M44" s="24"/>
      <c r="N44" s="86"/>
      <c r="O44" s="185"/>
      <c r="P44" s="86"/>
      <c r="Q44" s="24">
        <v>9</v>
      </c>
      <c r="R44" s="86">
        <v>-3</v>
      </c>
      <c r="S44" s="24"/>
      <c r="T44" s="86"/>
      <c r="U44" s="24">
        <v>2</v>
      </c>
      <c r="V44" s="86">
        <v>-6</v>
      </c>
      <c r="W44" s="24"/>
      <c r="X44" s="86"/>
      <c r="Y44" s="24"/>
      <c r="Z44" s="86"/>
      <c r="AA44" s="185"/>
      <c r="AB44" s="86"/>
      <c r="AC44" s="24"/>
      <c r="AD44" s="86"/>
      <c r="AE44" s="24"/>
      <c r="AF44" s="86"/>
      <c r="AG44" s="24"/>
      <c r="AH44" s="86"/>
      <c r="AI44" s="24"/>
      <c r="AJ44" s="195"/>
      <c r="AK44" s="9"/>
      <c r="AL44" s="9"/>
      <c r="AM44" s="29">
        <f>SUM(E44:F44)</f>
        <v>0</v>
      </c>
      <c r="AN44" s="30"/>
      <c r="AO44" s="30">
        <f>SUM(G44:H44)</f>
        <v>0</v>
      </c>
      <c r="AP44" s="30"/>
      <c r="AQ44" s="30">
        <f>SUM(I44:J44)</f>
        <v>0</v>
      </c>
      <c r="AR44" s="30"/>
      <c r="AS44" s="30">
        <f>SUM(K44:L44)</f>
        <v>1</v>
      </c>
      <c r="AT44" s="30"/>
      <c r="AU44" s="30">
        <f>SUM(M44:N44)</f>
        <v>0</v>
      </c>
      <c r="AV44" s="31"/>
      <c r="AW44" s="30">
        <f>SUM(O44:P44)</f>
        <v>0</v>
      </c>
      <c r="AX44" s="30"/>
      <c r="AY44" s="30">
        <f>SUM(Q44:R44)</f>
        <v>6</v>
      </c>
      <c r="AZ44" s="30"/>
      <c r="BA44" s="30">
        <f>SUM(S44:T44)</f>
        <v>0</v>
      </c>
      <c r="BB44" s="30"/>
      <c r="BC44" s="30">
        <f>SUM(U44:V44)</f>
        <v>-4</v>
      </c>
      <c r="BD44" s="30"/>
      <c r="BE44" s="30">
        <f>SUM(W44:X44)</f>
        <v>0</v>
      </c>
      <c r="BF44" s="30"/>
      <c r="BG44" s="30">
        <f>SUM(Y44:Z44)</f>
        <v>0</v>
      </c>
      <c r="BH44" s="31"/>
      <c r="BI44" s="30">
        <f>SUM(AA44:AB44)</f>
        <v>0</v>
      </c>
      <c r="BJ44" s="30"/>
      <c r="BK44" s="30">
        <f>SUM(AC44:AD44)</f>
        <v>0</v>
      </c>
      <c r="BL44" s="30"/>
      <c r="BM44" s="30">
        <f>SUM(AE44:AF44)</f>
        <v>0</v>
      </c>
      <c r="BN44" s="30"/>
      <c r="BO44" s="30">
        <f>SUM(AG44:AH44)</f>
        <v>0</v>
      </c>
      <c r="BP44" s="30"/>
      <c r="BQ44" s="30">
        <f>SUM(AI44:AJ44)</f>
        <v>0</v>
      </c>
      <c r="BR44" s="31"/>
      <c r="BS44" s="9"/>
      <c r="DA44" s="9"/>
      <c r="DC44" s="9"/>
      <c r="DE44" s="9"/>
    </row>
    <row r="45" spans="2:109" ht="12">
      <c r="B45" s="192" t="s">
        <v>99</v>
      </c>
      <c r="C45" s="114">
        <f>COUNTIF(AM44:BR46,"&gt;0")</f>
        <v>8</v>
      </c>
      <c r="D45" s="113">
        <f>COUNTIF(AM44:BR46,"&lt;0")</f>
        <v>1</v>
      </c>
      <c r="E45" s="185"/>
      <c r="F45" s="25"/>
      <c r="G45" s="24"/>
      <c r="H45" s="25"/>
      <c r="I45" s="24"/>
      <c r="J45" s="25"/>
      <c r="K45" s="24">
        <v>6</v>
      </c>
      <c r="L45" s="25">
        <v>-3</v>
      </c>
      <c r="M45" s="24"/>
      <c r="N45" s="25"/>
      <c r="O45" s="185"/>
      <c r="P45" s="25"/>
      <c r="Q45" s="24">
        <v>5</v>
      </c>
      <c r="R45" s="25">
        <v>-1</v>
      </c>
      <c r="S45" s="24"/>
      <c r="T45" s="25"/>
      <c r="U45" s="24">
        <v>4</v>
      </c>
      <c r="V45" s="25">
        <v>-3</v>
      </c>
      <c r="W45" s="24"/>
      <c r="X45" s="25"/>
      <c r="Y45" s="24"/>
      <c r="Z45" s="25"/>
      <c r="AA45" s="185"/>
      <c r="AB45" s="25"/>
      <c r="AC45" s="24"/>
      <c r="AD45" s="25"/>
      <c r="AE45" s="24"/>
      <c r="AF45" s="25"/>
      <c r="AG45" s="24"/>
      <c r="AH45" s="25"/>
      <c r="AI45" s="24"/>
      <c r="AJ45" s="116"/>
      <c r="AK45" s="9"/>
      <c r="AL45" s="9"/>
      <c r="AM45" s="36">
        <f>SUM(E45:F45)</f>
        <v>0</v>
      </c>
      <c r="AN45" s="37"/>
      <c r="AO45" s="37">
        <f>SUM(G45:H45)</f>
        <v>0</v>
      </c>
      <c r="AP45" s="37"/>
      <c r="AQ45" s="37">
        <f>SUM(I45:J45)</f>
        <v>0</v>
      </c>
      <c r="AR45" s="37"/>
      <c r="AS45" s="37">
        <f>SUM(K45:L45)</f>
        <v>3</v>
      </c>
      <c r="AT45" s="37"/>
      <c r="AU45" s="37">
        <f>SUM(M45:N45)</f>
        <v>0</v>
      </c>
      <c r="AV45" s="38"/>
      <c r="AW45" s="37">
        <f>SUM(O45:P45)</f>
        <v>0</v>
      </c>
      <c r="AX45" s="37"/>
      <c r="AY45" s="37">
        <f>SUM(Q45:R45)</f>
        <v>4</v>
      </c>
      <c r="AZ45" s="37"/>
      <c r="BA45" s="37">
        <f>SUM(S45:T45)</f>
        <v>0</v>
      </c>
      <c r="BB45" s="37"/>
      <c r="BC45" s="37">
        <f>SUM(U45:V45)</f>
        <v>1</v>
      </c>
      <c r="BD45" s="37"/>
      <c r="BE45" s="37">
        <f>SUM(W45:X45)</f>
        <v>0</v>
      </c>
      <c r="BF45" s="37"/>
      <c r="BG45" s="37">
        <f>SUM(Y45:Z45)</f>
        <v>0</v>
      </c>
      <c r="BH45" s="38"/>
      <c r="BI45" s="37">
        <f>SUM(AA45:AB45)</f>
        <v>0</v>
      </c>
      <c r="BJ45" s="37"/>
      <c r="BK45" s="37">
        <f>SUM(AC45:AD45)</f>
        <v>0</v>
      </c>
      <c r="BL45" s="37"/>
      <c r="BM45" s="37">
        <f>SUM(AE45:AF45)</f>
        <v>0</v>
      </c>
      <c r="BN45" s="37"/>
      <c r="BO45" s="37">
        <f>SUM(AG45:AH45)</f>
        <v>0</v>
      </c>
      <c r="BP45" s="37"/>
      <c r="BQ45" s="37">
        <f>SUM(AI45:AJ45)</f>
        <v>0</v>
      </c>
      <c r="BR45" s="38"/>
      <c r="BS45" s="9"/>
      <c r="DA45" s="9"/>
      <c r="DC45" s="9"/>
      <c r="DE45" s="9"/>
    </row>
    <row r="46" spans="1:70" s="9" customFormat="1" ht="10.5">
      <c r="A46" s="6"/>
      <c r="B46" s="193">
        <f>SUM(C44:D44)</f>
        <v>18</v>
      </c>
      <c r="C46" s="123">
        <f>COUNTIF(BK55:BL104,"&lt;0")</f>
        <v>6</v>
      </c>
      <c r="D46" s="143">
        <f>COUNTIF(BK55:BL104,"&gt;0")</f>
        <v>3</v>
      </c>
      <c r="E46" s="186"/>
      <c r="F46" s="51"/>
      <c r="G46" s="50"/>
      <c r="H46" s="51"/>
      <c r="I46" s="50"/>
      <c r="J46" s="51"/>
      <c r="K46" s="50">
        <v>6</v>
      </c>
      <c r="L46" s="51">
        <v>-4</v>
      </c>
      <c r="M46" s="50"/>
      <c r="N46" s="51"/>
      <c r="O46" s="186"/>
      <c r="P46" s="51"/>
      <c r="Q46" s="50">
        <v>5</v>
      </c>
      <c r="R46" s="51">
        <v>-4</v>
      </c>
      <c r="S46" s="50"/>
      <c r="T46" s="51"/>
      <c r="U46" s="50">
        <v>7</v>
      </c>
      <c r="V46" s="51">
        <v>-2</v>
      </c>
      <c r="W46" s="50"/>
      <c r="X46" s="51"/>
      <c r="Y46" s="50"/>
      <c r="Z46" s="51"/>
      <c r="AA46" s="186"/>
      <c r="AB46" s="51"/>
      <c r="AC46" s="50"/>
      <c r="AD46" s="51"/>
      <c r="AE46" s="50"/>
      <c r="AF46" s="51"/>
      <c r="AG46" s="50"/>
      <c r="AH46" s="51"/>
      <c r="AI46" s="50"/>
      <c r="AJ46" s="124"/>
      <c r="AM46" s="54">
        <f>SUM(E46:F46)</f>
        <v>0</v>
      </c>
      <c r="AN46" s="42"/>
      <c r="AO46" s="42">
        <f>SUM(G46:H46)</f>
        <v>0</v>
      </c>
      <c r="AP46" s="42"/>
      <c r="AQ46" s="42">
        <f>SUM(I46:J46)</f>
        <v>0</v>
      </c>
      <c r="AR46" s="42"/>
      <c r="AS46" s="42">
        <f>SUM(K46:L46)</f>
        <v>2</v>
      </c>
      <c r="AT46" s="42"/>
      <c r="AU46" s="42">
        <f>SUM(M46:N46)</f>
        <v>0</v>
      </c>
      <c r="AV46" s="55"/>
      <c r="AW46" s="42">
        <f>SUM(O46:P46)</f>
        <v>0</v>
      </c>
      <c r="AX46" s="42"/>
      <c r="AY46" s="42">
        <f>SUM(Q46:R46)</f>
        <v>1</v>
      </c>
      <c r="AZ46" s="42"/>
      <c r="BA46" s="42">
        <f>SUM(S46:T46)</f>
        <v>0</v>
      </c>
      <c r="BB46" s="42"/>
      <c r="BC46" s="42">
        <f>SUM(U46:V46)</f>
        <v>5</v>
      </c>
      <c r="BD46" s="42"/>
      <c r="BE46" s="42">
        <f>SUM(W46:X46)</f>
        <v>0</v>
      </c>
      <c r="BF46" s="42"/>
      <c r="BG46" s="42">
        <f>SUM(Y46:Z46)</f>
        <v>0</v>
      </c>
      <c r="BH46" s="55"/>
      <c r="BI46" s="42">
        <f>SUM(AA46:AB46)</f>
        <v>0</v>
      </c>
      <c r="BJ46" s="42"/>
      <c r="BK46" s="42">
        <f>SUM(AC46:AD46)</f>
        <v>0</v>
      </c>
      <c r="BL46" s="42"/>
      <c r="BM46" s="42">
        <f>SUM(AE46:AF46)</f>
        <v>0</v>
      </c>
      <c r="BN46" s="42"/>
      <c r="BO46" s="42">
        <f>SUM(AG46:AH46)</f>
        <v>0</v>
      </c>
      <c r="BP46" s="42"/>
      <c r="BQ46" s="42">
        <f>SUM(AI46:AJ46)</f>
        <v>0</v>
      </c>
      <c r="BR46" s="55"/>
    </row>
    <row r="47" spans="2:109" ht="12">
      <c r="B47" s="194" t="s">
        <v>50</v>
      </c>
      <c r="C47" s="96">
        <f>SUM(C48:C49)</f>
        <v>9</v>
      </c>
      <c r="D47" s="105">
        <f>SUM(D48:D49)</f>
        <v>9</v>
      </c>
      <c r="E47" s="185"/>
      <c r="F47" s="25"/>
      <c r="G47" s="24"/>
      <c r="H47" s="25"/>
      <c r="I47" s="24"/>
      <c r="J47" s="25"/>
      <c r="K47" s="24"/>
      <c r="L47" s="25"/>
      <c r="M47" s="24"/>
      <c r="N47" s="25"/>
      <c r="O47" s="185">
        <v>3</v>
      </c>
      <c r="P47" s="25">
        <v>-9</v>
      </c>
      <c r="Q47" s="24"/>
      <c r="R47" s="25"/>
      <c r="S47" s="24"/>
      <c r="T47" s="25"/>
      <c r="U47" s="24">
        <v>3</v>
      </c>
      <c r="V47" s="25">
        <v>-8</v>
      </c>
      <c r="W47" s="24"/>
      <c r="X47" s="25"/>
      <c r="Y47" s="24"/>
      <c r="Z47" s="25"/>
      <c r="AA47" s="185">
        <v>3</v>
      </c>
      <c r="AB47" s="25">
        <v>-4</v>
      </c>
      <c r="AC47" s="24"/>
      <c r="AD47" s="25"/>
      <c r="AE47" s="24"/>
      <c r="AF47" s="25"/>
      <c r="AG47" s="24"/>
      <c r="AH47" s="25"/>
      <c r="AI47" s="24"/>
      <c r="AJ47" s="116"/>
      <c r="AK47" s="9"/>
      <c r="AL47" s="9"/>
      <c r="AM47" s="29">
        <f>SUM(E47:F47)</f>
        <v>0</v>
      </c>
      <c r="AN47" s="30"/>
      <c r="AO47" s="30">
        <f>SUM(G47:H47)</f>
        <v>0</v>
      </c>
      <c r="AP47" s="30"/>
      <c r="AQ47" s="30">
        <f>SUM(I47:J47)</f>
        <v>0</v>
      </c>
      <c r="AR47" s="30"/>
      <c r="AS47" s="30">
        <f>SUM(K47:L47)</f>
        <v>0</v>
      </c>
      <c r="AT47" s="30"/>
      <c r="AU47" s="30">
        <f>SUM(M47:N47)</f>
        <v>0</v>
      </c>
      <c r="AV47" s="31"/>
      <c r="AW47" s="30">
        <f>SUM(O47:P47)</f>
        <v>-6</v>
      </c>
      <c r="AX47" s="30"/>
      <c r="AY47" s="30">
        <f>SUM(Q47:R47)</f>
        <v>0</v>
      </c>
      <c r="AZ47" s="30"/>
      <c r="BA47" s="30">
        <f>SUM(S47:T47)</f>
        <v>0</v>
      </c>
      <c r="BB47" s="30"/>
      <c r="BC47" s="30">
        <f>SUM(U47:V47)</f>
        <v>-5</v>
      </c>
      <c r="BD47" s="30"/>
      <c r="BE47" s="30">
        <f>SUM(W47:X47)</f>
        <v>0</v>
      </c>
      <c r="BF47" s="30"/>
      <c r="BG47" s="30">
        <f>SUM(Y47:Z47)</f>
        <v>0</v>
      </c>
      <c r="BH47" s="31"/>
      <c r="BI47" s="30">
        <f>SUM(AA47:AB47)</f>
        <v>-1</v>
      </c>
      <c r="BJ47" s="30"/>
      <c r="BK47" s="30">
        <f>SUM(AC47:AD47)</f>
        <v>0</v>
      </c>
      <c r="BL47" s="30"/>
      <c r="BM47" s="30">
        <f>SUM(AE47:AF47)</f>
        <v>0</v>
      </c>
      <c r="BN47" s="30"/>
      <c r="BO47" s="30">
        <f>SUM(AG47:AH47)</f>
        <v>0</v>
      </c>
      <c r="BP47" s="30"/>
      <c r="BQ47" s="30">
        <f>SUM(AI47:AJ47)</f>
        <v>0</v>
      </c>
      <c r="BR47" s="31"/>
      <c r="BS47" s="9"/>
      <c r="DA47" s="9"/>
      <c r="DC47" s="9"/>
      <c r="DE47" s="9"/>
    </row>
    <row r="48" spans="2:109" ht="12">
      <c r="B48" s="192" t="s">
        <v>100</v>
      </c>
      <c r="C48" s="114">
        <f>COUNTIF(AM47:BR49,"&gt;0")</f>
        <v>3</v>
      </c>
      <c r="D48" s="113">
        <f>COUNTIF(AM47:BR49,"&lt;0")</f>
        <v>6</v>
      </c>
      <c r="E48" s="185"/>
      <c r="F48" s="25"/>
      <c r="G48" s="24"/>
      <c r="H48" s="25"/>
      <c r="I48" s="24"/>
      <c r="J48" s="25"/>
      <c r="K48" s="24"/>
      <c r="L48" s="25"/>
      <c r="M48" s="24"/>
      <c r="N48" s="25"/>
      <c r="O48" s="185">
        <v>2</v>
      </c>
      <c r="P48" s="25">
        <v>-4</v>
      </c>
      <c r="Q48" s="24"/>
      <c r="R48" s="25"/>
      <c r="S48" s="24"/>
      <c r="T48" s="25"/>
      <c r="U48" s="24">
        <v>5</v>
      </c>
      <c r="V48" s="25">
        <v>-4</v>
      </c>
      <c r="W48" s="24"/>
      <c r="X48" s="25"/>
      <c r="Y48" s="24"/>
      <c r="Z48" s="25"/>
      <c r="AA48" s="185">
        <v>1</v>
      </c>
      <c r="AB48" s="25">
        <v>-7</v>
      </c>
      <c r="AC48" s="24"/>
      <c r="AD48" s="25"/>
      <c r="AE48" s="24"/>
      <c r="AF48" s="25"/>
      <c r="AG48" s="24"/>
      <c r="AH48" s="25"/>
      <c r="AI48" s="24"/>
      <c r="AJ48" s="116"/>
      <c r="AK48" s="9"/>
      <c r="AL48" s="9"/>
      <c r="AM48" s="36">
        <f>SUM(E48:F48)</f>
        <v>0</v>
      </c>
      <c r="AN48" s="37"/>
      <c r="AO48" s="37">
        <f>SUM(G48:H48)</f>
        <v>0</v>
      </c>
      <c r="AP48" s="37"/>
      <c r="AQ48" s="37">
        <f>SUM(I48:J48)</f>
        <v>0</v>
      </c>
      <c r="AR48" s="37"/>
      <c r="AS48" s="37">
        <f>SUM(K48:L48)</f>
        <v>0</v>
      </c>
      <c r="AT48" s="37"/>
      <c r="AU48" s="37">
        <f>SUM(M48:N48)</f>
        <v>0</v>
      </c>
      <c r="AV48" s="38"/>
      <c r="AW48" s="37">
        <f>SUM(O48:P48)</f>
        <v>-2</v>
      </c>
      <c r="AX48" s="37"/>
      <c r="AY48" s="37">
        <f>SUM(Q48:R48)</f>
        <v>0</v>
      </c>
      <c r="AZ48" s="37"/>
      <c r="BA48" s="37">
        <f>SUM(S48:T48)</f>
        <v>0</v>
      </c>
      <c r="BB48" s="37"/>
      <c r="BC48" s="37">
        <f>SUM(U48:V48)</f>
        <v>1</v>
      </c>
      <c r="BD48" s="37"/>
      <c r="BE48" s="37">
        <f>SUM(W48:X48)</f>
        <v>0</v>
      </c>
      <c r="BF48" s="37"/>
      <c r="BG48" s="37">
        <f>SUM(Y48:Z48)</f>
        <v>0</v>
      </c>
      <c r="BH48" s="38"/>
      <c r="BI48" s="37">
        <f>SUM(AA48:AB48)</f>
        <v>-6</v>
      </c>
      <c r="BJ48" s="37"/>
      <c r="BK48" s="37">
        <f>SUM(AC48:AD48)</f>
        <v>0</v>
      </c>
      <c r="BL48" s="37"/>
      <c r="BM48" s="37">
        <f>SUM(AE48:AF48)</f>
        <v>0</v>
      </c>
      <c r="BN48" s="37"/>
      <c r="BO48" s="37">
        <f>SUM(AG48:AH48)</f>
        <v>0</v>
      </c>
      <c r="BP48" s="37"/>
      <c r="BQ48" s="37">
        <f>SUM(AI48:AJ48)</f>
        <v>0</v>
      </c>
      <c r="BR48" s="38"/>
      <c r="BS48" s="9"/>
      <c r="DA48" s="9"/>
      <c r="DC48" s="9"/>
      <c r="DE48" s="9"/>
    </row>
    <row r="49" spans="1:70" s="9" customFormat="1" ht="10.5">
      <c r="A49" s="6"/>
      <c r="B49" s="196">
        <f>SUM(C47:D47)</f>
        <v>18</v>
      </c>
      <c r="C49" s="137">
        <f>COUNTIF(BM55:BN104,"&lt;0")</f>
        <v>6</v>
      </c>
      <c r="D49" s="187">
        <f>COUNTIF(BM55:BN104,"&gt;0")</f>
        <v>3</v>
      </c>
      <c r="E49" s="188"/>
      <c r="F49" s="65"/>
      <c r="G49" s="64"/>
      <c r="H49" s="65"/>
      <c r="I49" s="64"/>
      <c r="J49" s="65"/>
      <c r="K49" s="64"/>
      <c r="L49" s="65"/>
      <c r="M49" s="64"/>
      <c r="N49" s="65"/>
      <c r="O49" s="188">
        <v>2</v>
      </c>
      <c r="P49" s="65">
        <v>-1</v>
      </c>
      <c r="Q49" s="64"/>
      <c r="R49" s="65"/>
      <c r="S49" s="64"/>
      <c r="T49" s="65"/>
      <c r="U49" s="64">
        <v>0</v>
      </c>
      <c r="V49" s="65">
        <v>-3</v>
      </c>
      <c r="W49" s="64"/>
      <c r="X49" s="65"/>
      <c r="Y49" s="64"/>
      <c r="Z49" s="65"/>
      <c r="AA49" s="188">
        <v>4</v>
      </c>
      <c r="AB49" s="65">
        <v>-2</v>
      </c>
      <c r="AC49" s="64"/>
      <c r="AD49" s="65"/>
      <c r="AE49" s="64"/>
      <c r="AF49" s="65"/>
      <c r="AG49" s="64"/>
      <c r="AH49" s="65"/>
      <c r="AI49" s="64"/>
      <c r="AJ49" s="139"/>
      <c r="AM49" s="54">
        <f>SUM(E49:F49)</f>
        <v>0</v>
      </c>
      <c r="AN49" s="42"/>
      <c r="AO49" s="42">
        <f>SUM(G49:H49)</f>
        <v>0</v>
      </c>
      <c r="AP49" s="42"/>
      <c r="AQ49" s="42">
        <f>SUM(I49:J49)</f>
        <v>0</v>
      </c>
      <c r="AR49" s="42"/>
      <c r="AS49" s="42">
        <f>SUM(K49:L49)</f>
        <v>0</v>
      </c>
      <c r="AT49" s="42"/>
      <c r="AU49" s="42">
        <f>SUM(M49:N49)</f>
        <v>0</v>
      </c>
      <c r="AV49" s="55"/>
      <c r="AW49" s="42">
        <f>SUM(O49:P49)</f>
        <v>1</v>
      </c>
      <c r="AX49" s="42"/>
      <c r="AY49" s="42">
        <f>SUM(Q49:R49)</f>
        <v>0</v>
      </c>
      <c r="AZ49" s="42"/>
      <c r="BA49" s="42">
        <f>SUM(S49:T49)</f>
        <v>0</v>
      </c>
      <c r="BB49" s="42"/>
      <c r="BC49" s="42">
        <f>SUM(U49:V49)</f>
        <v>-3</v>
      </c>
      <c r="BD49" s="42"/>
      <c r="BE49" s="42">
        <f>SUM(W49:X49)</f>
        <v>0</v>
      </c>
      <c r="BF49" s="42"/>
      <c r="BG49" s="42">
        <f>SUM(Y49:Z49)</f>
        <v>0</v>
      </c>
      <c r="BH49" s="55"/>
      <c r="BI49" s="42">
        <f>SUM(AA49:AB49)</f>
        <v>2</v>
      </c>
      <c r="BJ49" s="42"/>
      <c r="BK49" s="42">
        <f>SUM(AC49:AD49)</f>
        <v>0</v>
      </c>
      <c r="BL49" s="42"/>
      <c r="BM49" s="42">
        <f>SUM(AE49:AF49)</f>
        <v>0</v>
      </c>
      <c r="BN49" s="42"/>
      <c r="BO49" s="42">
        <f>SUM(AG49:AH49)</f>
        <v>0</v>
      </c>
      <c r="BP49" s="42"/>
      <c r="BQ49" s="42">
        <f>SUM(AI49:AJ49)</f>
        <v>0</v>
      </c>
      <c r="BR49" s="55"/>
    </row>
    <row r="50" spans="1:32" s="9" customFormat="1" ht="9.75">
      <c r="A50" s="6"/>
      <c r="B50" s="7"/>
      <c r="C50" s="7"/>
      <c r="D50" s="7"/>
      <c r="F50" s="10"/>
      <c r="H50" s="10"/>
      <c r="J50" s="10"/>
      <c r="L50" s="10"/>
      <c r="N50" s="10"/>
      <c r="P50" s="10"/>
      <c r="R50" s="10"/>
      <c r="T50" s="10"/>
      <c r="X50" s="10"/>
      <c r="Z50" s="10"/>
      <c r="AB50" s="10"/>
      <c r="AD50" s="10"/>
      <c r="AF50" s="10"/>
    </row>
    <row r="51" spans="1:32" s="9" customFormat="1" ht="9.75">
      <c r="A51" s="6"/>
      <c r="B51" s="7"/>
      <c r="C51" s="7"/>
      <c r="D51" s="7"/>
      <c r="F51" s="10"/>
      <c r="H51" s="10"/>
      <c r="J51" s="10"/>
      <c r="L51" s="10"/>
      <c r="N51" s="10"/>
      <c r="P51" s="10"/>
      <c r="R51" s="10"/>
      <c r="T51" s="10"/>
      <c r="X51" s="10"/>
      <c r="Z51" s="10"/>
      <c r="AB51" s="10"/>
      <c r="AD51" s="10"/>
      <c r="AF51" s="10"/>
    </row>
    <row r="52" spans="2:77" ht="12">
      <c r="B52" s="7" t="s">
        <v>101</v>
      </c>
      <c r="D52" s="7" t="s">
        <v>168</v>
      </c>
      <c r="BV52" s="7"/>
      <c r="BW52" s="7"/>
      <c r="BY52" s="10"/>
    </row>
    <row r="53" spans="74:77" ht="12">
      <c r="BV53" s="7"/>
      <c r="BW53" s="7"/>
      <c r="BY53" s="10"/>
    </row>
    <row r="54" spans="1:32" s="9" customFormat="1" ht="9.75">
      <c r="A54" s="6"/>
      <c r="B54" s="11" t="s">
        <v>62</v>
      </c>
      <c r="C54" s="197" t="s">
        <v>3</v>
      </c>
      <c r="D54" s="11" t="s">
        <v>4</v>
      </c>
      <c r="E54" s="11" t="s">
        <v>169</v>
      </c>
      <c r="F54" s="14"/>
      <c r="G54" s="11" t="s">
        <v>170</v>
      </c>
      <c r="H54" s="14"/>
      <c r="I54" s="11" t="s">
        <v>171</v>
      </c>
      <c r="J54" s="14"/>
      <c r="K54" s="11" t="s">
        <v>172</v>
      </c>
      <c r="L54" s="14"/>
      <c r="M54" s="11" t="s">
        <v>173</v>
      </c>
      <c r="N54" s="14"/>
      <c r="O54" s="11" t="s">
        <v>174</v>
      </c>
      <c r="P54" s="14"/>
      <c r="Q54" s="11" t="s">
        <v>175</v>
      </c>
      <c r="R54" s="14"/>
      <c r="S54" s="11" t="s">
        <v>176</v>
      </c>
      <c r="T54" s="14"/>
      <c r="U54" s="11" t="s">
        <v>177</v>
      </c>
      <c r="V54" s="14"/>
      <c r="W54" s="11" t="s">
        <v>178</v>
      </c>
      <c r="X54" s="14"/>
      <c r="Y54" s="11" t="s">
        <v>179</v>
      </c>
      <c r="Z54" s="14"/>
      <c r="AA54" s="11" t="s">
        <v>134</v>
      </c>
      <c r="AB54" s="14"/>
      <c r="AC54" s="11" t="s">
        <v>180</v>
      </c>
      <c r="AD54" s="14"/>
      <c r="AE54" s="11" t="s">
        <v>181</v>
      </c>
      <c r="AF54" s="14"/>
    </row>
    <row r="55" spans="1:101" s="9" customFormat="1" ht="10.5">
      <c r="A55" s="6"/>
      <c r="B55" s="164" t="s">
        <v>70</v>
      </c>
      <c r="C55" s="97">
        <f>SUM(C56:C57)</f>
        <v>13</v>
      </c>
      <c r="D55" s="181">
        <f>SUM(D56:D57)</f>
        <v>5</v>
      </c>
      <c r="E55" s="182">
        <v>4</v>
      </c>
      <c r="F55" s="109" t="s">
        <v>73</v>
      </c>
      <c r="G55" s="107"/>
      <c r="H55" s="109"/>
      <c r="I55" s="107"/>
      <c r="J55" s="109"/>
      <c r="K55" s="107">
        <v>5</v>
      </c>
      <c r="L55" s="109">
        <v>-1</v>
      </c>
      <c r="M55" s="107"/>
      <c r="N55" s="109"/>
      <c r="O55" s="182"/>
      <c r="P55" s="109"/>
      <c r="Q55" s="107"/>
      <c r="R55" s="109"/>
      <c r="S55" s="107"/>
      <c r="T55" s="109"/>
      <c r="U55" s="107">
        <v>7</v>
      </c>
      <c r="V55" s="109">
        <v>-6</v>
      </c>
      <c r="W55" s="107"/>
      <c r="X55" s="109"/>
      <c r="Y55" s="182"/>
      <c r="Z55" s="109"/>
      <c r="AA55" s="107"/>
      <c r="AB55" s="109"/>
      <c r="AC55" s="107"/>
      <c r="AD55" s="109"/>
      <c r="AE55" s="107"/>
      <c r="AF55" s="111"/>
      <c r="AM55" s="29">
        <f>SUM(E55:F55)</f>
        <v>4</v>
      </c>
      <c r="AN55" s="30"/>
      <c r="AO55" s="30">
        <f>SUM(G55:H55)</f>
        <v>0</v>
      </c>
      <c r="AP55" s="30"/>
      <c r="AQ55" s="30">
        <f>SUM(I55:J55)</f>
        <v>0</v>
      </c>
      <c r="AR55" s="30"/>
      <c r="AS55" s="30">
        <f>SUM(K55:L55)</f>
        <v>4</v>
      </c>
      <c r="AT55" s="30"/>
      <c r="AU55" s="30">
        <f>SUM(M55:N55)</f>
        <v>0</v>
      </c>
      <c r="AV55" s="31"/>
      <c r="AW55" s="30">
        <f>SUM(O55:P55)</f>
        <v>0</v>
      </c>
      <c r="AX55" s="30"/>
      <c r="AY55" s="30">
        <f>SUM(Q55:R55)</f>
        <v>0</v>
      </c>
      <c r="AZ55" s="30"/>
      <c r="BA55" s="30">
        <f>SUM(S55:T55)</f>
        <v>0</v>
      </c>
      <c r="BB55" s="30"/>
      <c r="BC55" s="30">
        <f>SUM(U55:V55)</f>
        <v>1</v>
      </c>
      <c r="BD55" s="30"/>
      <c r="BE55" s="30">
        <f>SUM(W55:X55)</f>
        <v>0</v>
      </c>
      <c r="BF55" s="31"/>
      <c r="BG55" s="29">
        <f>SUM(Y55:Z55)</f>
        <v>0</v>
      </c>
      <c r="BH55" s="30"/>
      <c r="BI55" s="30">
        <f>SUM(AA55:AB55)</f>
        <v>0</v>
      </c>
      <c r="BJ55" s="30"/>
      <c r="BK55" s="30">
        <f>SUM(AC55:AD55)</f>
        <v>0</v>
      </c>
      <c r="BL55" s="30"/>
      <c r="BM55" s="30">
        <f>SUM(AE55:AF55)</f>
        <v>0</v>
      </c>
      <c r="BN55" s="31"/>
      <c r="BU55" s="9">
        <f>COUNTIF(AM55:AN57,"&gt;0")</f>
        <v>1</v>
      </c>
      <c r="BV55" s="9">
        <f>COUNTIF(AO55:AP57,"&gt;0")</f>
        <v>0</v>
      </c>
      <c r="BW55" s="9">
        <f>COUNTIF(AQ55:AR57,"&gt;0")</f>
        <v>0</v>
      </c>
      <c r="BX55" s="9">
        <f>COUNTIF(AS55:AT57,"&gt;0")</f>
        <v>3</v>
      </c>
      <c r="BY55" s="9">
        <f>COUNTIF(AU55:AV57,"&gt;0")</f>
        <v>0</v>
      </c>
      <c r="BZ55" s="9">
        <f>COUNTIF(AW55:AX57,"&gt;0")</f>
        <v>0</v>
      </c>
      <c r="CA55" s="9">
        <f>COUNTIF(AY55:AZ57,"&gt;0")</f>
        <v>0</v>
      </c>
      <c r="CB55" s="9">
        <f>COUNTIF(BA55:BB57,"&gt;0")</f>
        <v>0</v>
      </c>
      <c r="CC55" s="9">
        <f>COUNTIF(BC55:BD57,"&gt;0")</f>
        <v>3</v>
      </c>
      <c r="CD55" s="9">
        <f>COUNTIF(BE55:BF57,"&gt;0")</f>
        <v>0</v>
      </c>
      <c r="CE55" s="9">
        <f>COUNTIF(BG55:BH57,"&gt;0")</f>
        <v>0</v>
      </c>
      <c r="CF55" s="9">
        <f>COUNTIF(BI55:BJ57,"&gt;0")</f>
        <v>0</v>
      </c>
      <c r="CG55" s="9">
        <f>COUNTIF(BK55:BL57,"&gt;0")</f>
        <v>0</v>
      </c>
      <c r="CH55" s="9">
        <f>COUNTIF(BM55:BN57,"&gt;0")</f>
        <v>0</v>
      </c>
      <c r="CI55" s="10"/>
      <c r="CJ55" s="37"/>
      <c r="CK55" s="74"/>
      <c r="CL55" s="37"/>
      <c r="CM55" s="74"/>
      <c r="CN55" s="37"/>
      <c r="CO55" s="74"/>
      <c r="CP55" s="37"/>
      <c r="CQ55" s="74"/>
      <c r="CR55" s="37"/>
      <c r="CS55" s="74"/>
      <c r="CT55" s="37"/>
      <c r="CU55" s="37"/>
      <c r="CV55" s="37"/>
      <c r="CW55" s="37"/>
    </row>
    <row r="56" spans="1:101" s="9" customFormat="1" ht="10.5">
      <c r="A56" s="6"/>
      <c r="B56" s="165" t="s">
        <v>107</v>
      </c>
      <c r="C56" s="183">
        <f>COUNTIF(AM55:BR57,"&gt;0")</f>
        <v>7</v>
      </c>
      <c r="D56" s="184">
        <f>COUNTIF(AM55:BR57,"&lt;0")</f>
        <v>2</v>
      </c>
      <c r="E56" s="185">
        <v>3</v>
      </c>
      <c r="F56" s="25">
        <v>-5</v>
      </c>
      <c r="G56" s="24"/>
      <c r="H56" s="25"/>
      <c r="I56" s="24"/>
      <c r="J56" s="25"/>
      <c r="K56" s="24">
        <v>3</v>
      </c>
      <c r="L56" s="25">
        <v>-1</v>
      </c>
      <c r="M56" s="24"/>
      <c r="N56" s="25"/>
      <c r="O56" s="185"/>
      <c r="P56" s="25"/>
      <c r="Q56" s="24"/>
      <c r="R56" s="25"/>
      <c r="S56" s="24"/>
      <c r="T56" s="25"/>
      <c r="U56" s="24">
        <v>8</v>
      </c>
      <c r="V56" s="25">
        <v>-4</v>
      </c>
      <c r="W56" s="24"/>
      <c r="X56" s="25"/>
      <c r="Y56" s="185"/>
      <c r="Z56" s="25"/>
      <c r="AA56" s="24"/>
      <c r="AB56" s="25"/>
      <c r="AC56" s="24"/>
      <c r="AD56" s="25"/>
      <c r="AE56" s="24"/>
      <c r="AF56" s="116"/>
      <c r="AM56" s="36">
        <f>SUM(E56:F56)</f>
        <v>-2</v>
      </c>
      <c r="AN56" s="37"/>
      <c r="AO56" s="37">
        <f>SUM(G56:H56)</f>
        <v>0</v>
      </c>
      <c r="AP56" s="37"/>
      <c r="AQ56" s="37">
        <f>SUM(I56:J56)</f>
        <v>0</v>
      </c>
      <c r="AR56" s="37"/>
      <c r="AS56" s="37">
        <f>SUM(K56:L56)</f>
        <v>2</v>
      </c>
      <c r="AT56" s="37"/>
      <c r="AU56" s="37">
        <f>SUM(M56:N56)</f>
        <v>0</v>
      </c>
      <c r="AV56" s="38"/>
      <c r="AW56" s="37">
        <f>SUM(O56:P56)</f>
        <v>0</v>
      </c>
      <c r="AX56" s="37"/>
      <c r="AY56" s="37">
        <f>SUM(Q56:R56)</f>
        <v>0</v>
      </c>
      <c r="AZ56" s="37"/>
      <c r="BA56" s="37">
        <f>SUM(S56:T56)</f>
        <v>0</v>
      </c>
      <c r="BB56" s="37"/>
      <c r="BC56" s="37">
        <f>SUM(U56:V56)</f>
        <v>4</v>
      </c>
      <c r="BD56" s="37"/>
      <c r="BE56" s="37">
        <f>SUM(W56:X56)</f>
        <v>0</v>
      </c>
      <c r="BF56" s="38"/>
      <c r="BG56" s="36">
        <f>SUM(Y56:Z56)</f>
        <v>0</v>
      </c>
      <c r="BH56" s="37"/>
      <c r="BI56" s="37">
        <f>SUM(AA56:AB56)</f>
        <v>0</v>
      </c>
      <c r="BJ56" s="37"/>
      <c r="BK56" s="37">
        <f>SUM(AC56:AD56)</f>
        <v>0</v>
      </c>
      <c r="BL56" s="37"/>
      <c r="BM56" s="37">
        <f>SUM(AE56:AF56)</f>
        <v>0</v>
      </c>
      <c r="BN56" s="38"/>
      <c r="BU56" s="42">
        <f>COUNTIF(AM55:AN57,"&lt;0")</f>
        <v>2</v>
      </c>
      <c r="BV56" s="42">
        <f>COUNTIF(AO55:AP57,"&lt;0")</f>
        <v>0</v>
      </c>
      <c r="BW56" s="42">
        <f>COUNTIF(AQ55:AR57,"&lt;0")</f>
        <v>0</v>
      </c>
      <c r="BX56" s="42">
        <f>COUNTIF(AS55:AT57,"&lt;0")</f>
        <v>0</v>
      </c>
      <c r="BY56" s="42">
        <f>COUNTIF(AU55:AV57,"&lt;0")</f>
        <v>0</v>
      </c>
      <c r="BZ56" s="42">
        <f>COUNTIF(AW55:AX57,"&lt;0")</f>
        <v>0</v>
      </c>
      <c r="CA56" s="42">
        <f>COUNTIF(AY55:AZ57,"&lt;0")</f>
        <v>0</v>
      </c>
      <c r="CB56" s="42">
        <f>COUNTIF(BA55:BB57,"&lt;0")</f>
        <v>0</v>
      </c>
      <c r="CC56" s="42">
        <f>COUNTIF(BC55:BD57,"&lt;0")</f>
        <v>0</v>
      </c>
      <c r="CD56" s="42">
        <f>COUNTIF(BE55:BF57,"&lt;0")</f>
        <v>0</v>
      </c>
      <c r="CE56" s="42">
        <f>COUNTIF(BG55:BH57,"&lt;0")</f>
        <v>0</v>
      </c>
      <c r="CF56" s="42">
        <f>COUNTIF(BI55:BJ57,"&lt;0")</f>
        <v>0</v>
      </c>
      <c r="CG56" s="42">
        <f>COUNTIF(BK55:BL57,"&lt;0")</f>
        <v>0</v>
      </c>
      <c r="CH56" s="42">
        <f>COUNTIF(BM55:BN57,"&lt;0")</f>
        <v>0</v>
      </c>
      <c r="CI56" s="10"/>
      <c r="CJ56" s="37"/>
      <c r="CK56" s="74"/>
      <c r="CL56" s="37"/>
      <c r="CM56" s="74"/>
      <c r="CN56" s="37"/>
      <c r="CO56" s="74"/>
      <c r="CP56" s="37"/>
      <c r="CQ56" s="74"/>
      <c r="CR56" s="37"/>
      <c r="CS56" s="74"/>
      <c r="CT56" s="37"/>
      <c r="CU56" s="37"/>
      <c r="CV56" s="37"/>
      <c r="CW56" s="37"/>
    </row>
    <row r="57" spans="1:101" s="9" customFormat="1" ht="10.5">
      <c r="A57" s="6"/>
      <c r="B57" s="168">
        <f>SUM(C55:D55)</f>
        <v>18</v>
      </c>
      <c r="C57" s="121">
        <f>COUNTIF(AM6:AN49,"&lt;0")</f>
        <v>6</v>
      </c>
      <c r="D57" s="143">
        <f>COUNTIF(AM6:AN49,"&gt;0")</f>
        <v>3</v>
      </c>
      <c r="E57" s="186">
        <v>0</v>
      </c>
      <c r="F57" s="51">
        <v>-4</v>
      </c>
      <c r="G57" s="50"/>
      <c r="H57" s="51"/>
      <c r="I57" s="50"/>
      <c r="J57" s="51"/>
      <c r="K57" s="50">
        <v>11</v>
      </c>
      <c r="L57" s="51">
        <v>-4</v>
      </c>
      <c r="M57" s="50"/>
      <c r="N57" s="51"/>
      <c r="O57" s="186"/>
      <c r="P57" s="51"/>
      <c r="Q57" s="50"/>
      <c r="R57" s="51"/>
      <c r="S57" s="50"/>
      <c r="T57" s="51"/>
      <c r="U57" s="50">
        <v>6</v>
      </c>
      <c r="V57" s="51">
        <v>-4</v>
      </c>
      <c r="W57" s="50"/>
      <c r="X57" s="51"/>
      <c r="Y57" s="186"/>
      <c r="Z57" s="51"/>
      <c r="AA57" s="50"/>
      <c r="AB57" s="51"/>
      <c r="AC57" s="50"/>
      <c r="AD57" s="51"/>
      <c r="AE57" s="50"/>
      <c r="AF57" s="124"/>
      <c r="AM57" s="54">
        <f>SUM(E57:F57)</f>
        <v>-4</v>
      </c>
      <c r="AN57" s="42"/>
      <c r="AO57" s="42">
        <f>SUM(G57:H57)</f>
        <v>0</v>
      </c>
      <c r="AP57" s="42"/>
      <c r="AQ57" s="42">
        <f>SUM(I57:J57)</f>
        <v>0</v>
      </c>
      <c r="AR57" s="42"/>
      <c r="AS57" s="42">
        <f>SUM(K57:L57)</f>
        <v>7</v>
      </c>
      <c r="AT57" s="42"/>
      <c r="AU57" s="42">
        <f>SUM(M57:N57)</f>
        <v>0</v>
      </c>
      <c r="AV57" s="55"/>
      <c r="AW57" s="42">
        <f>SUM(O57:P57)</f>
        <v>0</v>
      </c>
      <c r="AX57" s="42"/>
      <c r="AY57" s="42">
        <f>SUM(Q57:R57)</f>
        <v>0</v>
      </c>
      <c r="AZ57" s="42"/>
      <c r="BA57" s="42">
        <f>SUM(S57:T57)</f>
        <v>0</v>
      </c>
      <c r="BB57" s="42"/>
      <c r="BC57" s="42">
        <f>SUM(U57:V57)</f>
        <v>2</v>
      </c>
      <c r="BD57" s="42"/>
      <c r="BE57" s="42">
        <f>SUM(W57:X57)</f>
        <v>0</v>
      </c>
      <c r="BF57" s="55"/>
      <c r="BG57" s="54">
        <f>SUM(Y57:Z57)</f>
        <v>0</v>
      </c>
      <c r="BH57" s="42"/>
      <c r="BI57" s="42">
        <f>SUM(AA57:AB57)</f>
        <v>0</v>
      </c>
      <c r="BJ57" s="42"/>
      <c r="BK57" s="42">
        <f>SUM(AC57:AD57)</f>
        <v>0</v>
      </c>
      <c r="BL57" s="42"/>
      <c r="BM57" s="42">
        <f>SUM(AE57:AF57)</f>
        <v>0</v>
      </c>
      <c r="BN57" s="55"/>
      <c r="BU57" s="9">
        <f>COUNTIF(AM58:AN60,"&gt;0")</f>
        <v>2</v>
      </c>
      <c r="BV57" s="9">
        <f>COUNTIF(AO58:AP60,"&gt;0")</f>
        <v>2</v>
      </c>
      <c r="BW57" s="9">
        <f>COUNTIF(AQ58:AR60,"&gt;0")</f>
        <v>1</v>
      </c>
      <c r="BX57" s="9">
        <f>COUNTIF(AS58:AT60,"&gt;0")</f>
        <v>0</v>
      </c>
      <c r="BY57" s="9">
        <f>COUNTIF(AU58:AV60,"&gt;0")</f>
        <v>0</v>
      </c>
      <c r="BZ57" s="9">
        <f>COUNTIF(AW58:AX60,"&gt;0")</f>
        <v>0</v>
      </c>
      <c r="CA57" s="9">
        <f>COUNTIF(AY58:AZ60,"&gt;0")</f>
        <v>0</v>
      </c>
      <c r="CB57" s="9">
        <f>COUNTIF(BA58:BB60,"&gt;0")</f>
        <v>0</v>
      </c>
      <c r="CC57" s="9">
        <f>COUNTIF(BC58:BD60,"&gt;0")</f>
        <v>0</v>
      </c>
      <c r="CD57" s="9">
        <f>COUNTIF(BE58:BF60,"&gt;0")</f>
        <v>0</v>
      </c>
      <c r="CE57" s="9">
        <f>COUNTIF(BG58:BH60,"&gt;0")</f>
        <v>0</v>
      </c>
      <c r="CF57" s="9">
        <f>COUNTIF(BI58:BJ60,"&gt;0")</f>
        <v>0</v>
      </c>
      <c r="CG57" s="9">
        <f>COUNTIF(BK58:BL60,"&gt;0")</f>
        <v>0</v>
      </c>
      <c r="CH57" s="9">
        <f>COUNTIF(BM58:BN60,"&gt;0")</f>
        <v>0</v>
      </c>
      <c r="CI57" s="10"/>
      <c r="CJ57" s="37"/>
      <c r="CK57" s="74"/>
      <c r="CL57" s="37"/>
      <c r="CM57" s="74"/>
      <c r="CN57" s="37"/>
      <c r="CO57" s="74"/>
      <c r="CP57" s="37"/>
      <c r="CQ57" s="74"/>
      <c r="CR57" s="37"/>
      <c r="CS57" s="74"/>
      <c r="CT57" s="37"/>
      <c r="CU57" s="37"/>
      <c r="CV57" s="37"/>
      <c r="CW57" s="37"/>
    </row>
    <row r="58" spans="1:101" s="9" customFormat="1" ht="10.5">
      <c r="A58" s="6"/>
      <c r="B58" s="167" t="s">
        <v>18</v>
      </c>
      <c r="C58" s="97">
        <f>SUM(C59:C60)</f>
        <v>10</v>
      </c>
      <c r="D58" s="181">
        <f>SUM(D59:D60)</f>
        <v>8</v>
      </c>
      <c r="E58" s="185">
        <v>3</v>
      </c>
      <c r="F58" s="25">
        <v>-8</v>
      </c>
      <c r="G58" s="24">
        <v>9</v>
      </c>
      <c r="H58" s="25" t="s">
        <v>73</v>
      </c>
      <c r="I58" s="24">
        <v>2</v>
      </c>
      <c r="J58" s="25">
        <v>-12</v>
      </c>
      <c r="K58" s="24"/>
      <c r="L58" s="25"/>
      <c r="M58" s="24"/>
      <c r="N58" s="25"/>
      <c r="O58" s="185"/>
      <c r="P58" s="25"/>
      <c r="Q58" s="24"/>
      <c r="R58" s="25"/>
      <c r="S58" s="24"/>
      <c r="T58" s="25"/>
      <c r="U58" s="24"/>
      <c r="V58" s="25"/>
      <c r="W58" s="24"/>
      <c r="X58" s="25"/>
      <c r="Y58" s="185"/>
      <c r="Z58" s="25"/>
      <c r="AA58" s="24"/>
      <c r="AB58" s="25"/>
      <c r="AC58" s="24"/>
      <c r="AD58" s="25"/>
      <c r="AE58" s="24"/>
      <c r="AF58" s="116"/>
      <c r="AM58" s="29">
        <f>SUM(E58:F58)</f>
        <v>-5</v>
      </c>
      <c r="AN58" s="30"/>
      <c r="AO58" s="30">
        <f>SUM(G58:H58)</f>
        <v>9</v>
      </c>
      <c r="AP58" s="30"/>
      <c r="AQ58" s="30">
        <f>SUM(I58:J58)</f>
        <v>-10</v>
      </c>
      <c r="AR58" s="30"/>
      <c r="AS58" s="30">
        <f>SUM(K58:L58)</f>
        <v>0</v>
      </c>
      <c r="AT58" s="30"/>
      <c r="AU58" s="30">
        <f>SUM(M58:N58)</f>
        <v>0</v>
      </c>
      <c r="AV58" s="31"/>
      <c r="AW58" s="30">
        <f>SUM(O58:P58)</f>
        <v>0</v>
      </c>
      <c r="AX58" s="30"/>
      <c r="AY58" s="30">
        <f>SUM(Q58:R58)</f>
        <v>0</v>
      </c>
      <c r="AZ58" s="30"/>
      <c r="BA58" s="30">
        <f>SUM(S58:T58)</f>
        <v>0</v>
      </c>
      <c r="BB58" s="30"/>
      <c r="BC58" s="30">
        <f>SUM(U58:V58)</f>
        <v>0</v>
      </c>
      <c r="BD58" s="30"/>
      <c r="BE58" s="30">
        <f>SUM(W58:X58)</f>
        <v>0</v>
      </c>
      <c r="BF58" s="31"/>
      <c r="BG58" s="29">
        <f>SUM(Y58:Z58)</f>
        <v>0</v>
      </c>
      <c r="BH58" s="37"/>
      <c r="BI58" s="30">
        <f>SUM(AA58:AB58)</f>
        <v>0</v>
      </c>
      <c r="BJ58" s="30"/>
      <c r="BK58" s="30">
        <f>SUM(AC58:AD58)</f>
        <v>0</v>
      </c>
      <c r="BL58" s="30"/>
      <c r="BM58" s="30">
        <f>SUM(AE58:AF58)</f>
        <v>0</v>
      </c>
      <c r="BN58" s="31"/>
      <c r="BU58" s="42">
        <f>COUNTIF(AM58:AN60,"&lt;0")</f>
        <v>1</v>
      </c>
      <c r="BV58" s="42">
        <f>COUNTIF(AO58:AP60,"&lt;0")</f>
        <v>1</v>
      </c>
      <c r="BW58" s="42">
        <f>COUNTIF(AQ58:AR60,"&lt;0")</f>
        <v>2</v>
      </c>
      <c r="BX58" s="42">
        <f>COUNTIF(AS58:AT60,"&lt;0")</f>
        <v>0</v>
      </c>
      <c r="BY58" s="42">
        <f>COUNTIF(AU58:AV60,"&lt;0")</f>
        <v>0</v>
      </c>
      <c r="BZ58" s="42">
        <f>COUNTIF(AW58:AX60,"&lt;0")</f>
        <v>0</v>
      </c>
      <c r="CA58" s="42">
        <f>COUNTIF(AY58:AZ60,"&lt;0")</f>
        <v>0</v>
      </c>
      <c r="CB58" s="42">
        <f>COUNTIF(BA58:BB60,"&lt;0")</f>
        <v>0</v>
      </c>
      <c r="CC58" s="42">
        <f>COUNTIF(BC58:BD60,"&lt;0")</f>
        <v>0</v>
      </c>
      <c r="CD58" s="42">
        <f>COUNTIF(BE58:BF60,"&lt;0")</f>
        <v>0</v>
      </c>
      <c r="CE58" s="42">
        <f>COUNTIF(BG58:BH60,"&lt;0")</f>
        <v>0</v>
      </c>
      <c r="CF58" s="42">
        <f>COUNTIF(BI58:BJ60,"&lt;0")</f>
        <v>0</v>
      </c>
      <c r="CG58" s="42">
        <f>COUNTIF(BK58:BL60,"&lt;0")</f>
        <v>0</v>
      </c>
      <c r="CH58" s="42">
        <f>COUNTIF(BM58:BN60,"&lt;0")</f>
        <v>0</v>
      </c>
      <c r="CI58" s="10"/>
      <c r="CJ58" s="37"/>
      <c r="CK58" s="74"/>
      <c r="CL58" s="37"/>
      <c r="CM58" s="74"/>
      <c r="CN58" s="37"/>
      <c r="CO58" s="74"/>
      <c r="CP58" s="37"/>
      <c r="CQ58" s="74"/>
      <c r="CR58" s="37"/>
      <c r="CS58" s="74"/>
      <c r="CT58" s="37"/>
      <c r="CU58" s="37"/>
      <c r="CV58" s="37"/>
      <c r="CW58" s="37"/>
    </row>
    <row r="59" spans="1:101" s="9" customFormat="1" ht="10.5">
      <c r="A59" s="6"/>
      <c r="B59" s="165" t="s">
        <v>108</v>
      </c>
      <c r="C59" s="183">
        <f>COUNTIF(AM58:BR60,"&gt;0")</f>
        <v>5</v>
      </c>
      <c r="D59" s="184">
        <f>COUNTIF(AM58:BR60,"&lt;0")</f>
        <v>4</v>
      </c>
      <c r="E59" s="185">
        <v>6</v>
      </c>
      <c r="F59" s="25">
        <v>-3</v>
      </c>
      <c r="G59" s="24">
        <v>1</v>
      </c>
      <c r="H59" s="25">
        <v>-5</v>
      </c>
      <c r="I59" s="24">
        <v>2</v>
      </c>
      <c r="J59" s="25">
        <v>-10</v>
      </c>
      <c r="K59" s="24"/>
      <c r="L59" s="25"/>
      <c r="M59" s="24"/>
      <c r="N59" s="25"/>
      <c r="O59" s="185"/>
      <c r="P59" s="25"/>
      <c r="Q59" s="24"/>
      <c r="R59" s="25"/>
      <c r="S59" s="24"/>
      <c r="T59" s="25"/>
      <c r="U59" s="24"/>
      <c r="V59" s="25"/>
      <c r="W59" s="24"/>
      <c r="X59" s="25"/>
      <c r="Y59" s="185"/>
      <c r="Z59" s="25"/>
      <c r="AA59" s="24"/>
      <c r="AB59" s="25"/>
      <c r="AC59" s="24"/>
      <c r="AD59" s="25"/>
      <c r="AE59" s="24"/>
      <c r="AF59" s="116"/>
      <c r="AM59" s="36">
        <f>SUM(E59:F59)</f>
        <v>3</v>
      </c>
      <c r="AN59" s="37"/>
      <c r="AO59" s="37">
        <f>SUM(G59:H59)</f>
        <v>-4</v>
      </c>
      <c r="AP59" s="37"/>
      <c r="AQ59" s="37">
        <f>SUM(I59:J59)</f>
        <v>-8</v>
      </c>
      <c r="AR59" s="37"/>
      <c r="AS59" s="37">
        <f>SUM(K59:L59)</f>
        <v>0</v>
      </c>
      <c r="AT59" s="37"/>
      <c r="AU59" s="37">
        <f>SUM(M59:N59)</f>
        <v>0</v>
      </c>
      <c r="AV59" s="38"/>
      <c r="AW59" s="37">
        <f>SUM(O59:P59)</f>
        <v>0</v>
      </c>
      <c r="AX59" s="37"/>
      <c r="AY59" s="37">
        <f>SUM(Q59:R59)</f>
        <v>0</v>
      </c>
      <c r="AZ59" s="37"/>
      <c r="BA59" s="37">
        <f>SUM(S59:T59)</f>
        <v>0</v>
      </c>
      <c r="BB59" s="37"/>
      <c r="BC59" s="37">
        <f>SUM(U59:V59)</f>
        <v>0</v>
      </c>
      <c r="BD59" s="37"/>
      <c r="BE59" s="37">
        <f>SUM(W59:X59)</f>
        <v>0</v>
      </c>
      <c r="BF59" s="38"/>
      <c r="BG59" s="36">
        <f>SUM(Y59:Z59)</f>
        <v>0</v>
      </c>
      <c r="BH59" s="37"/>
      <c r="BI59" s="37">
        <f>SUM(AA59:AB59)</f>
        <v>0</v>
      </c>
      <c r="BJ59" s="37"/>
      <c r="BK59" s="37">
        <f>SUM(AC59:AD59)</f>
        <v>0</v>
      </c>
      <c r="BL59" s="37"/>
      <c r="BM59" s="37">
        <f>SUM(AE59:AF59)</f>
        <v>0</v>
      </c>
      <c r="BN59" s="38"/>
      <c r="BU59" s="9">
        <f>COUNTIF(AM61:AN63,"&gt;0")</f>
        <v>0</v>
      </c>
      <c r="BV59" s="9">
        <f>COUNTIF(AO61:AP63,"&gt;0")</f>
        <v>0</v>
      </c>
      <c r="BW59" s="9">
        <f>COUNTIF(AQ61:AR63,"&gt;0")</f>
        <v>0</v>
      </c>
      <c r="BX59" s="9">
        <f>COUNTIF(AS61:AT63,"&gt;0")</f>
        <v>0</v>
      </c>
      <c r="BY59" s="9">
        <f>COUNTIF(AU61:AV63,"&gt;0")</f>
        <v>0</v>
      </c>
      <c r="BZ59" s="9">
        <f>COUNTIF(AW61:AX63,"&gt;0")</f>
        <v>2</v>
      </c>
      <c r="CA59" s="9">
        <f>COUNTIF(AY61:AZ63,"&gt;0")</f>
        <v>0</v>
      </c>
      <c r="CB59" s="9">
        <f>COUNTIF(BA61:BB63,"&gt;0")</f>
        <v>0</v>
      </c>
      <c r="CC59" s="9">
        <f>COUNTIF(BC61:BD63,"&gt;0")</f>
        <v>0</v>
      </c>
      <c r="CD59" s="9">
        <f>COUNTIF(BE61:BF63,"&gt;0")</f>
        <v>0</v>
      </c>
      <c r="CE59" s="9">
        <f>COUNTIF(BG61:BH63,"&gt;0")</f>
        <v>0</v>
      </c>
      <c r="CF59" s="9">
        <f>COUNTIF(BI61:BJ63,"&gt;0")</f>
        <v>0</v>
      </c>
      <c r="CG59" s="9">
        <f>COUNTIF(BK61:BL63,"&gt;0")</f>
        <v>0</v>
      </c>
      <c r="CH59" s="9">
        <f>COUNTIF(BM61:BN63,"&gt;0")</f>
        <v>0</v>
      </c>
      <c r="CI59" s="10"/>
      <c r="CJ59" s="37"/>
      <c r="CK59" s="74"/>
      <c r="CL59" s="37"/>
      <c r="CM59" s="74"/>
      <c r="CN59" s="37"/>
      <c r="CO59" s="74"/>
      <c r="CP59" s="37"/>
      <c r="CQ59" s="74"/>
      <c r="CR59" s="37"/>
      <c r="CS59" s="74"/>
      <c r="CT59" s="37"/>
      <c r="CU59" s="37"/>
      <c r="CV59" s="37"/>
      <c r="CW59" s="37"/>
    </row>
    <row r="60" spans="1:101" s="9" customFormat="1" ht="10.5">
      <c r="A60" s="6"/>
      <c r="B60" s="168">
        <f>SUM(C58:D58)</f>
        <v>18</v>
      </c>
      <c r="C60" s="123">
        <f>COUNTIF(AO6:AP49,"&lt;0")</f>
        <v>5</v>
      </c>
      <c r="D60" s="143">
        <f>COUNTIF(AO6:AP49,"&gt;0")</f>
        <v>4</v>
      </c>
      <c r="E60" s="186">
        <v>7</v>
      </c>
      <c r="F60" s="51">
        <v>-1</v>
      </c>
      <c r="G60" s="50">
        <v>11</v>
      </c>
      <c r="H60" s="51">
        <v>-2</v>
      </c>
      <c r="I60" s="50">
        <v>5</v>
      </c>
      <c r="J60" s="51">
        <v>-3</v>
      </c>
      <c r="K60" s="50"/>
      <c r="L60" s="51"/>
      <c r="M60" s="50"/>
      <c r="N60" s="51"/>
      <c r="O60" s="186"/>
      <c r="P60" s="51"/>
      <c r="Q60" s="50"/>
      <c r="R60" s="51"/>
      <c r="S60" s="50"/>
      <c r="T60" s="51"/>
      <c r="U60" s="50"/>
      <c r="V60" s="51"/>
      <c r="W60" s="50"/>
      <c r="X60" s="51"/>
      <c r="Y60" s="186"/>
      <c r="Z60" s="51"/>
      <c r="AA60" s="50"/>
      <c r="AB60" s="51"/>
      <c r="AC60" s="50"/>
      <c r="AD60" s="51"/>
      <c r="AE60" s="50"/>
      <c r="AF60" s="124"/>
      <c r="AM60" s="54">
        <f>SUM(E60:F60)</f>
        <v>6</v>
      </c>
      <c r="AN60" s="42"/>
      <c r="AO60" s="42">
        <f>SUM(G60:H60)</f>
        <v>9</v>
      </c>
      <c r="AP60" s="42"/>
      <c r="AQ60" s="42">
        <f>SUM(I60:J60)</f>
        <v>2</v>
      </c>
      <c r="AR60" s="42"/>
      <c r="AS60" s="42">
        <f>SUM(K60:L60)</f>
        <v>0</v>
      </c>
      <c r="AT60" s="42"/>
      <c r="AU60" s="42">
        <f>SUM(M60:N60)</f>
        <v>0</v>
      </c>
      <c r="AV60" s="55"/>
      <c r="AW60" s="42">
        <f>SUM(O60:P60)</f>
        <v>0</v>
      </c>
      <c r="AX60" s="42"/>
      <c r="AY60" s="42">
        <f>SUM(Q60:R60)</f>
        <v>0</v>
      </c>
      <c r="AZ60" s="42"/>
      <c r="BA60" s="42">
        <f>SUM(S60:T60)</f>
        <v>0</v>
      </c>
      <c r="BB60" s="42"/>
      <c r="BC60" s="42">
        <f>SUM(U60:V60)</f>
        <v>0</v>
      </c>
      <c r="BD60" s="42"/>
      <c r="BE60" s="42">
        <f>SUM(W60:X60)</f>
        <v>0</v>
      </c>
      <c r="BF60" s="55"/>
      <c r="BG60" s="54">
        <f>SUM(Y60:Z60)</f>
        <v>0</v>
      </c>
      <c r="BH60" s="42"/>
      <c r="BI60" s="42">
        <f>SUM(AA60:AB60)</f>
        <v>0</v>
      </c>
      <c r="BJ60" s="42"/>
      <c r="BK60" s="42">
        <f>SUM(AC60:AD60)</f>
        <v>0</v>
      </c>
      <c r="BL60" s="42"/>
      <c r="BM60" s="42">
        <f>SUM(AE60:AF60)</f>
        <v>0</v>
      </c>
      <c r="BN60" s="55"/>
      <c r="BU60" s="42">
        <f>COUNTIF(AM61:AN63,"&lt;0")</f>
        <v>0</v>
      </c>
      <c r="BV60" s="42">
        <f>COUNTIF(AO61:AP63,"&lt;0")</f>
        <v>0</v>
      </c>
      <c r="BW60" s="42">
        <f>COUNTIF(AQ61:AR63,"&lt;0")</f>
        <v>0</v>
      </c>
      <c r="BX60" s="42">
        <f>COUNTIF(AS61:AT63,"&lt;0")</f>
        <v>0</v>
      </c>
      <c r="BY60" s="42">
        <f>COUNTIF(AU61:AV63,"&lt;0")</f>
        <v>0</v>
      </c>
      <c r="BZ60" s="42">
        <f>COUNTIF(AW61:AX63,"&lt;0")</f>
        <v>1</v>
      </c>
      <c r="CA60" s="42">
        <f>COUNTIF(AY61:AZ63,"&lt;0")</f>
        <v>0</v>
      </c>
      <c r="CB60" s="42">
        <f>COUNTIF(BA61:BB63,"&lt;0")</f>
        <v>3</v>
      </c>
      <c r="CC60" s="42">
        <f>COUNTIF(BC61:BD63,"&lt;0")</f>
        <v>0</v>
      </c>
      <c r="CD60" s="42">
        <f>COUNTIF(BE61:BF63,"&lt;0")</f>
        <v>0</v>
      </c>
      <c r="CE60" s="42">
        <f>COUNTIF(BG61:BH63,"&lt;0")</f>
        <v>0</v>
      </c>
      <c r="CF60" s="42">
        <f>COUNTIF(BI61:BJ63,"&lt;0")</f>
        <v>0</v>
      </c>
      <c r="CG60" s="42">
        <f>COUNTIF(BK61:BL63,"&lt;0")</f>
        <v>0</v>
      </c>
      <c r="CH60" s="42">
        <f>COUNTIF(BM61:BN63,"&lt;0")</f>
        <v>0</v>
      </c>
      <c r="CI60" s="10"/>
      <c r="CJ60" s="37"/>
      <c r="CK60" s="74"/>
      <c r="CL60" s="37"/>
      <c r="CM60" s="74"/>
      <c r="CN60" s="37"/>
      <c r="CO60" s="74"/>
      <c r="CP60" s="37"/>
      <c r="CQ60" s="74"/>
      <c r="CR60" s="37"/>
      <c r="CS60" s="74"/>
      <c r="CT60" s="37"/>
      <c r="CU60" s="37"/>
      <c r="CV60" s="37"/>
      <c r="CW60" s="37"/>
    </row>
    <row r="61" spans="1:101" s="9" customFormat="1" ht="10.5">
      <c r="A61" s="6"/>
      <c r="B61" s="167" t="s">
        <v>14</v>
      </c>
      <c r="C61" s="97">
        <f>SUM(C62:C63)</f>
        <v>9</v>
      </c>
      <c r="D61" s="181">
        <f>SUM(D62:D63)</f>
        <v>6</v>
      </c>
      <c r="E61" s="185"/>
      <c r="F61" s="86"/>
      <c r="G61" s="24"/>
      <c r="H61" s="86"/>
      <c r="I61" s="24"/>
      <c r="J61" s="86"/>
      <c r="K61" s="24"/>
      <c r="L61" s="86"/>
      <c r="M61" s="24"/>
      <c r="N61" s="86"/>
      <c r="O61" s="185">
        <v>1</v>
      </c>
      <c r="P61" s="86">
        <v>-2</v>
      </c>
      <c r="Q61" s="24"/>
      <c r="R61" s="86"/>
      <c r="S61" s="24">
        <v>6</v>
      </c>
      <c r="T61" s="86">
        <v>-9</v>
      </c>
      <c r="U61" s="24"/>
      <c r="V61" s="86"/>
      <c r="W61" s="24"/>
      <c r="X61" s="86"/>
      <c r="Y61" s="185"/>
      <c r="Z61" s="86"/>
      <c r="AA61" s="24"/>
      <c r="AB61" s="86"/>
      <c r="AC61" s="24"/>
      <c r="AD61" s="86"/>
      <c r="AE61" s="24"/>
      <c r="AF61" s="195"/>
      <c r="AM61" s="29">
        <f>SUM(E61:F61)</f>
        <v>0</v>
      </c>
      <c r="AN61" s="30"/>
      <c r="AO61" s="30">
        <f>SUM(G61:H61)</f>
        <v>0</v>
      </c>
      <c r="AP61" s="30"/>
      <c r="AQ61" s="30">
        <f>SUM(I61:J61)</f>
        <v>0</v>
      </c>
      <c r="AR61" s="30"/>
      <c r="AS61" s="30">
        <f>SUM(K61:L61)</f>
        <v>0</v>
      </c>
      <c r="AT61" s="30"/>
      <c r="AU61" s="30">
        <f>SUM(M61:N61)</f>
        <v>0</v>
      </c>
      <c r="AV61" s="31"/>
      <c r="AW61" s="30">
        <f>SUM(O61:P61)</f>
        <v>-1</v>
      </c>
      <c r="AX61" s="30"/>
      <c r="AY61" s="30">
        <f>SUM(Q61:R61)</f>
        <v>0</v>
      </c>
      <c r="AZ61" s="30"/>
      <c r="BA61" s="30">
        <f>SUM(S61:T61)</f>
        <v>-3</v>
      </c>
      <c r="BB61" s="30"/>
      <c r="BC61" s="30">
        <f>SUM(U61:V61)</f>
        <v>0</v>
      </c>
      <c r="BD61" s="30"/>
      <c r="BE61" s="30">
        <f>SUM(W61:X61)</f>
        <v>0</v>
      </c>
      <c r="BF61" s="31"/>
      <c r="BG61" s="29">
        <f>SUM(Y61:Z61)</f>
        <v>0</v>
      </c>
      <c r="BH61" s="37"/>
      <c r="BI61" s="30">
        <f>SUM(AA61:AB61)</f>
        <v>0</v>
      </c>
      <c r="BJ61" s="30"/>
      <c r="BK61" s="30">
        <f>SUM(AC61:AD61)</f>
        <v>0</v>
      </c>
      <c r="BL61" s="30"/>
      <c r="BM61" s="30">
        <f>SUM(AE61:AF61)</f>
        <v>0</v>
      </c>
      <c r="BN61" s="31"/>
      <c r="BU61" s="9">
        <f>COUNTIF(AM64:AN66,"&gt;0")</f>
        <v>0</v>
      </c>
      <c r="BV61" s="9">
        <f>COUNTIF(AO64:AP66,"&gt;0")</f>
        <v>0</v>
      </c>
      <c r="BW61" s="9">
        <f>COUNTIF(AQ64:AR66,"&gt;0")</f>
        <v>0</v>
      </c>
      <c r="BX61" s="9">
        <f>COUNTIF(AS64:AT66,"&gt;0")</f>
        <v>2</v>
      </c>
      <c r="BY61" s="9">
        <f>COUNTIF(AU64:AV66,"&gt;0")</f>
        <v>2</v>
      </c>
      <c r="BZ61" s="9">
        <f>COUNTIF(AW64:AX66,"&gt;0")</f>
        <v>0</v>
      </c>
      <c r="CA61" s="9">
        <f>COUNTIF(AY64:AZ66,"&gt;0")</f>
        <v>0</v>
      </c>
      <c r="CB61" s="9">
        <f>COUNTIF(BA64:BB66,"&gt;0")</f>
        <v>1</v>
      </c>
      <c r="CC61" s="9">
        <f>COUNTIF(BC64:BD66,"&gt;0")</f>
        <v>0</v>
      </c>
      <c r="CD61" s="9">
        <f>COUNTIF(BE64:BF66,"&gt;0")</f>
        <v>0</v>
      </c>
      <c r="CE61" s="9">
        <f>COUNTIF(BG64:BH66,"&gt;0")</f>
        <v>0</v>
      </c>
      <c r="CF61" s="9">
        <f>COUNTIF(BI64:BJ66,"&gt;0")</f>
        <v>0</v>
      </c>
      <c r="CG61" s="9">
        <f>COUNTIF(BK64:BL66,"&gt;0")</f>
        <v>0</v>
      </c>
      <c r="CH61" s="9">
        <f>COUNTIF(BM64:BN66,"&gt;0")</f>
        <v>0</v>
      </c>
      <c r="CI61" s="10"/>
      <c r="CJ61" s="37"/>
      <c r="CK61" s="74"/>
      <c r="CL61" s="37"/>
      <c r="CM61" s="74"/>
      <c r="CN61" s="37"/>
      <c r="CO61" s="74"/>
      <c r="CP61" s="37"/>
      <c r="CQ61" s="74"/>
      <c r="CR61" s="37"/>
      <c r="CS61" s="74"/>
      <c r="CT61" s="37"/>
      <c r="CU61" s="37"/>
      <c r="CV61" s="37"/>
      <c r="CW61" s="37"/>
    </row>
    <row r="62" spans="1:101" s="9" customFormat="1" ht="10.5">
      <c r="A62" s="6"/>
      <c r="B62" s="165" t="s">
        <v>109</v>
      </c>
      <c r="C62" s="183">
        <f>COUNTIF(AM61:BR63,"&gt;0")</f>
        <v>2</v>
      </c>
      <c r="D62" s="184">
        <f>COUNTIF(AM61:BR63,"&lt;0")</f>
        <v>4</v>
      </c>
      <c r="E62" s="185"/>
      <c r="F62" s="25"/>
      <c r="G62" s="24"/>
      <c r="H62" s="25"/>
      <c r="I62" s="24"/>
      <c r="J62" s="25"/>
      <c r="K62" s="24"/>
      <c r="L62" s="25"/>
      <c r="M62" s="24"/>
      <c r="N62" s="25"/>
      <c r="O62" s="185">
        <v>3</v>
      </c>
      <c r="P62" s="25">
        <v>-2</v>
      </c>
      <c r="Q62" s="24"/>
      <c r="R62" s="25"/>
      <c r="S62" s="24">
        <v>2</v>
      </c>
      <c r="T62" s="25">
        <v>-4</v>
      </c>
      <c r="U62" s="24"/>
      <c r="V62" s="25"/>
      <c r="W62" s="24"/>
      <c r="X62" s="25"/>
      <c r="Y62" s="185"/>
      <c r="Z62" s="25"/>
      <c r="AA62" s="24"/>
      <c r="AB62" s="25"/>
      <c r="AC62" s="24"/>
      <c r="AD62" s="25"/>
      <c r="AE62" s="24"/>
      <c r="AF62" s="116"/>
      <c r="AM62" s="36">
        <f>SUM(E62:F62)</f>
        <v>0</v>
      </c>
      <c r="AN62" s="37"/>
      <c r="AO62" s="37">
        <f>SUM(G62:H62)</f>
        <v>0</v>
      </c>
      <c r="AP62" s="37"/>
      <c r="AQ62" s="37">
        <f>SUM(I62:J62)</f>
        <v>0</v>
      </c>
      <c r="AR62" s="37"/>
      <c r="AS62" s="37">
        <f>SUM(K62:L62)</f>
        <v>0</v>
      </c>
      <c r="AT62" s="37"/>
      <c r="AU62" s="37">
        <f>SUM(M62:N62)</f>
        <v>0</v>
      </c>
      <c r="AV62" s="38"/>
      <c r="AW62" s="37">
        <f>SUM(O62:P62)</f>
        <v>1</v>
      </c>
      <c r="AX62" s="37"/>
      <c r="AY62" s="37">
        <f>SUM(Q62:R62)</f>
        <v>0</v>
      </c>
      <c r="AZ62" s="37"/>
      <c r="BA62" s="37">
        <f>SUM(S62:T62)</f>
        <v>-2</v>
      </c>
      <c r="BB62" s="37"/>
      <c r="BC62" s="37">
        <f>SUM(U62:V62)</f>
        <v>0</v>
      </c>
      <c r="BD62" s="37"/>
      <c r="BE62" s="37">
        <f>SUM(W62:X62)</f>
        <v>0</v>
      </c>
      <c r="BF62" s="38"/>
      <c r="BG62" s="36">
        <f>SUM(Y62:Z62)</f>
        <v>0</v>
      </c>
      <c r="BH62" s="37"/>
      <c r="BI62" s="37">
        <f>SUM(AA62:AB62)</f>
        <v>0</v>
      </c>
      <c r="BJ62" s="37"/>
      <c r="BK62" s="37">
        <f>SUM(AC62:AD62)</f>
        <v>0</v>
      </c>
      <c r="BL62" s="37"/>
      <c r="BM62" s="37">
        <f>SUM(AE62:AF62)</f>
        <v>0</v>
      </c>
      <c r="BN62" s="38"/>
      <c r="BU62" s="42">
        <f>COUNTIF(AM64:AN66,"&lt;0")</f>
        <v>0</v>
      </c>
      <c r="BV62" s="42">
        <f>COUNTIF(AO64:AP66,"&lt;0")</f>
        <v>0</v>
      </c>
      <c r="BW62" s="42">
        <f>COUNTIF(AQ64:AR66,"&lt;0")</f>
        <v>0</v>
      </c>
      <c r="BX62" s="42">
        <f>COUNTIF(AS64:AT66,"&lt;0")</f>
        <v>1</v>
      </c>
      <c r="BY62" s="42">
        <f>COUNTIF(AU64:AV66,"&lt;0")</f>
        <v>1</v>
      </c>
      <c r="BZ62" s="42">
        <f>COUNTIF(AW64:AX66,"&lt;0")</f>
        <v>0</v>
      </c>
      <c r="CA62" s="42">
        <f>COUNTIF(AY64:AZ66,"&lt;0")</f>
        <v>0</v>
      </c>
      <c r="CB62" s="42">
        <f>COUNTIF(BA64:BB66,"&lt;0")</f>
        <v>2</v>
      </c>
      <c r="CC62" s="42">
        <f>COUNTIF(BC64:BD66,"&lt;0")</f>
        <v>0</v>
      </c>
      <c r="CD62" s="42">
        <f>COUNTIF(BE64:BF66,"&lt;0")</f>
        <v>0</v>
      </c>
      <c r="CE62" s="42">
        <f>COUNTIF(BG64:BH66,"&lt;0")</f>
        <v>0</v>
      </c>
      <c r="CF62" s="42">
        <f>COUNTIF(BI64:BJ66,"&lt;0")</f>
        <v>0</v>
      </c>
      <c r="CG62" s="42">
        <f>COUNTIF(BK64:BL66,"&lt;0")</f>
        <v>0</v>
      </c>
      <c r="CH62" s="42">
        <f>COUNTIF(BM64:BN66,"&lt;0")</f>
        <v>0</v>
      </c>
      <c r="CI62" s="10"/>
      <c r="CJ62" s="37"/>
      <c r="CK62" s="74"/>
      <c r="CL62" s="37"/>
      <c r="CM62" s="74"/>
      <c r="CN62" s="37"/>
      <c r="CO62" s="74"/>
      <c r="CP62" s="37"/>
      <c r="CQ62" s="74"/>
      <c r="CR62" s="37"/>
      <c r="CS62" s="74"/>
      <c r="CT62" s="37"/>
      <c r="CU62" s="37"/>
      <c r="CV62" s="37"/>
      <c r="CW62" s="37"/>
    </row>
    <row r="63" spans="1:101" s="9" customFormat="1" ht="10.5">
      <c r="A63" s="6"/>
      <c r="B63" s="168">
        <f>SUM(C61:D61)</f>
        <v>15</v>
      </c>
      <c r="C63" s="123">
        <f>COUNTIF(AQ6:AR49,"&lt;0")</f>
        <v>7</v>
      </c>
      <c r="D63" s="143">
        <f>COUNTIF(AQ6:AR49,"&gt;0")</f>
        <v>2</v>
      </c>
      <c r="E63" s="186"/>
      <c r="F63" s="51"/>
      <c r="G63" s="50"/>
      <c r="H63" s="51"/>
      <c r="I63" s="50"/>
      <c r="J63" s="51"/>
      <c r="K63" s="50"/>
      <c r="L63" s="51"/>
      <c r="M63" s="50"/>
      <c r="N63" s="51"/>
      <c r="O63" s="186">
        <v>7</v>
      </c>
      <c r="P63" s="51">
        <v>-3</v>
      </c>
      <c r="Q63" s="50"/>
      <c r="R63" s="51"/>
      <c r="S63" s="50">
        <v>0</v>
      </c>
      <c r="T63" s="51">
        <v>-2</v>
      </c>
      <c r="U63" s="50"/>
      <c r="V63" s="51"/>
      <c r="W63" s="50"/>
      <c r="X63" s="51"/>
      <c r="Y63" s="186"/>
      <c r="Z63" s="51"/>
      <c r="AA63" s="50"/>
      <c r="AB63" s="51"/>
      <c r="AC63" s="50"/>
      <c r="AD63" s="51"/>
      <c r="AE63" s="50"/>
      <c r="AF63" s="124"/>
      <c r="AM63" s="54">
        <f>SUM(E63:F63)</f>
        <v>0</v>
      </c>
      <c r="AN63" s="42"/>
      <c r="AO63" s="42">
        <f>SUM(G63:H63)</f>
        <v>0</v>
      </c>
      <c r="AP63" s="42"/>
      <c r="AQ63" s="42">
        <f>SUM(I63:J63)</f>
        <v>0</v>
      </c>
      <c r="AR63" s="42"/>
      <c r="AS63" s="42">
        <f>SUM(K63:L63)</f>
        <v>0</v>
      </c>
      <c r="AT63" s="42"/>
      <c r="AU63" s="42">
        <f>SUM(M63:N63)</f>
        <v>0</v>
      </c>
      <c r="AV63" s="55"/>
      <c r="AW63" s="42">
        <f>SUM(O63:P63)</f>
        <v>4</v>
      </c>
      <c r="AX63" s="42"/>
      <c r="AY63" s="42">
        <f>SUM(Q63:R63)</f>
        <v>0</v>
      </c>
      <c r="AZ63" s="42"/>
      <c r="BA63" s="42">
        <f>SUM(S63:T63)</f>
        <v>-2</v>
      </c>
      <c r="BB63" s="42"/>
      <c r="BC63" s="42">
        <f>SUM(U63:V63)</f>
        <v>0</v>
      </c>
      <c r="BD63" s="42"/>
      <c r="BE63" s="42">
        <f>SUM(W63:X63)</f>
        <v>0</v>
      </c>
      <c r="BF63" s="55"/>
      <c r="BG63" s="54">
        <f>SUM(Y63:Z63)</f>
        <v>0</v>
      </c>
      <c r="BH63" s="42"/>
      <c r="BI63" s="42">
        <f>SUM(AA63:AB63)</f>
        <v>0</v>
      </c>
      <c r="BJ63" s="42"/>
      <c r="BK63" s="42">
        <f>SUM(AC63:AD63)</f>
        <v>0</v>
      </c>
      <c r="BL63" s="42"/>
      <c r="BM63" s="42">
        <f>SUM(AE63:AF63)</f>
        <v>0</v>
      </c>
      <c r="BN63" s="55"/>
      <c r="BU63" s="9">
        <f>COUNTIF(AM67:AN69,"&gt;0")</f>
        <v>0</v>
      </c>
      <c r="BV63" s="9">
        <f>COUNTIF(AO67:AP69,"&gt;0")</f>
        <v>0</v>
      </c>
      <c r="BW63" s="9">
        <f>COUNTIF(AQ67:AR69,"&gt;0")</f>
        <v>0</v>
      </c>
      <c r="BX63" s="9">
        <f>COUNTIF(AS67:AT69,"&gt;0")</f>
        <v>0</v>
      </c>
      <c r="BY63" s="9">
        <f>COUNTIF(AU67:AV69,"&gt;0")</f>
        <v>0</v>
      </c>
      <c r="BZ63" s="9">
        <f>COUNTIF(AW67:AX69,"&gt;0")</f>
        <v>0</v>
      </c>
      <c r="CA63" s="9">
        <f>COUNTIF(AY67:AZ69,"&gt;0")</f>
        <v>0</v>
      </c>
      <c r="CB63" s="9">
        <f>COUNTIF(BA67:BB69,"&gt;0")</f>
        <v>0</v>
      </c>
      <c r="CC63" s="9">
        <f>COUNTIF(BC67:BD69,"&gt;0")</f>
        <v>1</v>
      </c>
      <c r="CD63" s="9">
        <f>COUNTIF(BE67:BF69,"&gt;0")</f>
        <v>0</v>
      </c>
      <c r="CE63" s="9">
        <f>COUNTIF(BG67:BH69,"&gt;0")</f>
        <v>0</v>
      </c>
      <c r="CF63" s="9">
        <f>COUNTIF(BI67:BJ69,"&gt;0")</f>
        <v>0</v>
      </c>
      <c r="CG63" s="9">
        <f>COUNTIF(BK67:BL69,"&gt;0")</f>
        <v>0</v>
      </c>
      <c r="CH63" s="9">
        <f>COUNTIF(BM67:BN69,"&gt;0")</f>
        <v>0</v>
      </c>
      <c r="CI63" s="10"/>
      <c r="CJ63" s="37"/>
      <c r="CK63" s="74"/>
      <c r="CL63" s="37"/>
      <c r="CM63" s="74"/>
      <c r="CN63" s="37"/>
      <c r="CO63" s="74"/>
      <c r="CP63" s="37"/>
      <c r="CQ63" s="74"/>
      <c r="CR63" s="37"/>
      <c r="CS63" s="74"/>
      <c r="CT63" s="37"/>
      <c r="CU63" s="37"/>
      <c r="CV63" s="37"/>
      <c r="CW63" s="37"/>
    </row>
    <row r="64" spans="1:101" s="9" customFormat="1" ht="10.5">
      <c r="A64" s="6"/>
      <c r="B64" s="167" t="s">
        <v>32</v>
      </c>
      <c r="C64" s="97">
        <f>SUM(C65:C66)</f>
        <v>7</v>
      </c>
      <c r="D64" s="181">
        <f>SUM(D65:D66)</f>
        <v>8</v>
      </c>
      <c r="E64" s="185"/>
      <c r="F64" s="25"/>
      <c r="G64" s="24"/>
      <c r="H64" s="25"/>
      <c r="I64" s="24"/>
      <c r="J64" s="25"/>
      <c r="K64" s="24">
        <v>10</v>
      </c>
      <c r="L64" s="25">
        <v>-4</v>
      </c>
      <c r="M64" s="24">
        <v>14</v>
      </c>
      <c r="N64" s="25">
        <v>-9</v>
      </c>
      <c r="O64" s="185"/>
      <c r="P64" s="25"/>
      <c r="Q64" s="24"/>
      <c r="R64" s="25"/>
      <c r="S64" s="24">
        <v>0</v>
      </c>
      <c r="T64" s="25">
        <v>-8</v>
      </c>
      <c r="U64" s="24"/>
      <c r="V64" s="25"/>
      <c r="W64" s="24"/>
      <c r="X64" s="25"/>
      <c r="Y64" s="185"/>
      <c r="Z64" s="25"/>
      <c r="AA64" s="24"/>
      <c r="AB64" s="25"/>
      <c r="AC64" s="24"/>
      <c r="AD64" s="25"/>
      <c r="AE64" s="24"/>
      <c r="AF64" s="116"/>
      <c r="AM64" s="29">
        <f>SUM(E64:F64)</f>
        <v>0</v>
      </c>
      <c r="AN64" s="30"/>
      <c r="AO64" s="30">
        <f>SUM(G64:H64)</f>
        <v>0</v>
      </c>
      <c r="AP64" s="30"/>
      <c r="AQ64" s="30">
        <f>SUM(I64:J64)</f>
        <v>0</v>
      </c>
      <c r="AR64" s="30"/>
      <c r="AS64" s="30">
        <f>SUM(K64:L64)</f>
        <v>6</v>
      </c>
      <c r="AT64" s="30"/>
      <c r="AU64" s="30">
        <f>SUM(M64:N64)</f>
        <v>5</v>
      </c>
      <c r="AV64" s="31"/>
      <c r="AW64" s="30">
        <f>SUM(O64:P64)</f>
        <v>0</v>
      </c>
      <c r="AX64" s="30"/>
      <c r="AY64" s="30">
        <f>SUM(Q64:R64)</f>
        <v>0</v>
      </c>
      <c r="AZ64" s="30"/>
      <c r="BA64" s="30">
        <f>SUM(S64:T64)</f>
        <v>-8</v>
      </c>
      <c r="BB64" s="30"/>
      <c r="BC64" s="30">
        <f>SUM(U64:V64)</f>
        <v>0</v>
      </c>
      <c r="BD64" s="30"/>
      <c r="BE64" s="30">
        <f>SUM(W64:X64)</f>
        <v>0</v>
      </c>
      <c r="BF64" s="31"/>
      <c r="BG64" s="29">
        <f>SUM(Y64:Z64)</f>
        <v>0</v>
      </c>
      <c r="BH64" s="37"/>
      <c r="BI64" s="30">
        <f>SUM(AA64:AB64)</f>
        <v>0</v>
      </c>
      <c r="BJ64" s="30"/>
      <c r="BK64" s="30">
        <f>SUM(AC64:AD64)</f>
        <v>0</v>
      </c>
      <c r="BL64" s="30"/>
      <c r="BM64" s="30">
        <f>SUM(AE64:AF64)</f>
        <v>0</v>
      </c>
      <c r="BN64" s="31"/>
      <c r="BU64" s="58">
        <f>COUNTIF(AM67:AN69,"&lt;0")</f>
        <v>0</v>
      </c>
      <c r="BV64" s="58">
        <f>COUNTIF(AO67:AP69,"&lt;0")</f>
        <v>0</v>
      </c>
      <c r="BW64" s="58">
        <f>COUNTIF(AQ67:AR69,"&lt;0")</f>
        <v>0</v>
      </c>
      <c r="BX64" s="58">
        <f>COUNTIF(AS67:AT69,"&lt;0")</f>
        <v>3</v>
      </c>
      <c r="BY64" s="58">
        <f>COUNTIF(AU67:AV69,"&lt;0")</f>
        <v>0</v>
      </c>
      <c r="BZ64" s="58">
        <f>COUNTIF(AW67:AX69,"&lt;0")</f>
        <v>0</v>
      </c>
      <c r="CA64" s="58">
        <f>COUNTIF(AY67:AZ69,"&lt;0")</f>
        <v>3</v>
      </c>
      <c r="CB64" s="58">
        <f>COUNTIF(BA67:BB69,"&lt;0")</f>
        <v>0</v>
      </c>
      <c r="CC64" s="58">
        <f>COUNTIF(BC67:BD69,"&lt;0")</f>
        <v>2</v>
      </c>
      <c r="CD64" s="58">
        <f>COUNTIF(BE67:BF69,"&lt;0")</f>
        <v>0</v>
      </c>
      <c r="CE64" s="58">
        <f>COUNTIF(BG67:BH69,"&lt;0")</f>
        <v>0</v>
      </c>
      <c r="CF64" s="58">
        <f>COUNTIF(BI67:BJ69,"&lt;0")</f>
        <v>0</v>
      </c>
      <c r="CG64" s="58">
        <f>COUNTIF(BK67:BL69,"&lt;0")</f>
        <v>0</v>
      </c>
      <c r="CH64" s="58">
        <f>COUNTIF(BM67:BN69,"&lt;0")</f>
        <v>0</v>
      </c>
      <c r="CI64" s="10"/>
      <c r="CJ64" s="37"/>
      <c r="CK64" s="74"/>
      <c r="CL64" s="37"/>
      <c r="CM64" s="74"/>
      <c r="CN64" s="37"/>
      <c r="CO64" s="74"/>
      <c r="CP64" s="37"/>
      <c r="CQ64" s="74"/>
      <c r="CR64" s="37"/>
      <c r="CS64" s="74"/>
      <c r="CT64" s="37"/>
      <c r="CU64" s="37"/>
      <c r="CV64" s="37"/>
      <c r="CW64" s="37"/>
    </row>
    <row r="65" spans="1:101" s="9" customFormat="1" ht="10.5">
      <c r="A65" s="6"/>
      <c r="B65" s="165" t="s">
        <v>110</v>
      </c>
      <c r="C65" s="183">
        <f>COUNTIF(AM64:BR66,"&gt;0")</f>
        <v>5</v>
      </c>
      <c r="D65" s="184">
        <f>COUNTIF(AM64:BR66,"&lt;0")</f>
        <v>4</v>
      </c>
      <c r="E65" s="185"/>
      <c r="F65" s="25"/>
      <c r="G65" s="24"/>
      <c r="H65" s="25"/>
      <c r="I65" s="24"/>
      <c r="J65" s="25"/>
      <c r="K65" s="24">
        <v>7</v>
      </c>
      <c r="L65" s="25">
        <v>-5</v>
      </c>
      <c r="M65" s="24">
        <v>5</v>
      </c>
      <c r="N65" s="25">
        <v>-6</v>
      </c>
      <c r="O65" s="185"/>
      <c r="P65" s="25"/>
      <c r="Q65" s="24"/>
      <c r="R65" s="25"/>
      <c r="S65" s="24">
        <v>1</v>
      </c>
      <c r="T65" s="25">
        <v>-4</v>
      </c>
      <c r="U65" s="24"/>
      <c r="V65" s="25"/>
      <c r="W65" s="24"/>
      <c r="X65" s="25"/>
      <c r="Y65" s="185"/>
      <c r="Z65" s="25"/>
      <c r="AA65" s="24"/>
      <c r="AB65" s="25"/>
      <c r="AC65" s="24"/>
      <c r="AD65" s="25"/>
      <c r="AE65" s="24"/>
      <c r="AF65" s="116"/>
      <c r="AM65" s="36">
        <f>SUM(E65:F65)</f>
        <v>0</v>
      </c>
      <c r="AN65" s="37"/>
      <c r="AO65" s="37">
        <f>SUM(G65:H65)</f>
        <v>0</v>
      </c>
      <c r="AP65" s="37"/>
      <c r="AQ65" s="37">
        <f>SUM(I65:J65)</f>
        <v>0</v>
      </c>
      <c r="AR65" s="37"/>
      <c r="AS65" s="37">
        <f>SUM(K65:L65)</f>
        <v>2</v>
      </c>
      <c r="AT65" s="37"/>
      <c r="AU65" s="37">
        <f>SUM(M65:N65)</f>
        <v>-1</v>
      </c>
      <c r="AV65" s="38"/>
      <c r="AW65" s="37">
        <f>SUM(O65:P65)</f>
        <v>0</v>
      </c>
      <c r="AX65" s="37"/>
      <c r="AY65" s="37">
        <f>SUM(Q65:R65)</f>
        <v>0</v>
      </c>
      <c r="AZ65" s="37"/>
      <c r="BA65" s="37">
        <f>SUM(S65:T65)</f>
        <v>-3</v>
      </c>
      <c r="BB65" s="37"/>
      <c r="BC65" s="37">
        <f>SUM(U65:V65)</f>
        <v>0</v>
      </c>
      <c r="BD65" s="37"/>
      <c r="BE65" s="37">
        <f>SUM(W65:X65)</f>
        <v>0</v>
      </c>
      <c r="BF65" s="38"/>
      <c r="BG65" s="36">
        <f>SUM(Y65:Z65)</f>
        <v>0</v>
      </c>
      <c r="BH65" s="37"/>
      <c r="BI65" s="37">
        <f>SUM(AA65:AB65)</f>
        <v>0</v>
      </c>
      <c r="BJ65" s="37"/>
      <c r="BK65" s="37">
        <f>SUM(AC65:AD65)</f>
        <v>0</v>
      </c>
      <c r="BL65" s="37"/>
      <c r="BM65" s="37">
        <f>SUM(AE65:AF65)</f>
        <v>0</v>
      </c>
      <c r="BN65" s="38"/>
      <c r="BU65" s="9">
        <f>COUNTIF(AM71:AN73,"&gt;0")</f>
        <v>0</v>
      </c>
      <c r="BV65" s="9">
        <f>COUNTIF(AO71:AP73,"&gt;0")</f>
        <v>2</v>
      </c>
      <c r="BW65" s="9">
        <f>COUNTIF(AQ71:AR73,"&gt;0")</f>
        <v>0</v>
      </c>
      <c r="BX65" s="9">
        <f>COUNTIF(AS71:AT73,"&gt;0")</f>
        <v>0</v>
      </c>
      <c r="BY65" s="9">
        <f>COUNTIF(AU71:AV73,"&gt;0")</f>
        <v>0</v>
      </c>
      <c r="BZ65" s="9">
        <f>COUNTIF(AW71:AX73,"&gt;0")</f>
        <v>0</v>
      </c>
      <c r="CA65" s="9">
        <f>COUNTIF(AY71:AZ73,"&gt;0")</f>
        <v>0</v>
      </c>
      <c r="CB65" s="9">
        <f>COUNTIF(BA71:BB73,"&gt;0")</f>
        <v>0</v>
      </c>
      <c r="CC65" s="9">
        <f>COUNTIF(BC71:BD73,"&gt;0")</f>
        <v>0</v>
      </c>
      <c r="CD65" s="9">
        <f>COUNTIF(BE71:BF73,"&gt;0")</f>
        <v>1</v>
      </c>
      <c r="CE65" s="9">
        <f>COUNTIF(BG71:BH73,"&gt;0")</f>
        <v>0</v>
      </c>
      <c r="CF65" s="9">
        <f>COUNTIF(BI71:BJ73,"&gt;0")</f>
        <v>0</v>
      </c>
      <c r="CG65" s="9">
        <f>COUNTIF(BK71:BL73,"&gt;0")</f>
        <v>0</v>
      </c>
      <c r="CH65" s="9">
        <f>COUNTIF(BM71:BN73,"&gt;0")</f>
        <v>0</v>
      </c>
      <c r="CI65" s="10"/>
      <c r="CJ65" s="37"/>
      <c r="CK65" s="74"/>
      <c r="CL65" s="37"/>
      <c r="CM65" s="74"/>
      <c r="CN65" s="37"/>
      <c r="CO65" s="74"/>
      <c r="CP65" s="37"/>
      <c r="CQ65" s="74"/>
      <c r="CR65" s="37"/>
      <c r="CS65" s="74"/>
      <c r="CT65" s="37"/>
      <c r="CU65" s="37"/>
      <c r="CV65" s="37"/>
      <c r="CW65" s="37"/>
    </row>
    <row r="66" spans="1:101" s="9" customFormat="1" ht="10.5">
      <c r="A66" s="6"/>
      <c r="B66" s="168">
        <f>SUM(C64:D64)</f>
        <v>15</v>
      </c>
      <c r="C66" s="123">
        <f>COUNTIF(AS6:AT49,"&lt;0")</f>
        <v>2</v>
      </c>
      <c r="D66" s="143">
        <f>COUNTIF(AS6:AT49,"&gt;0")</f>
        <v>4</v>
      </c>
      <c r="E66" s="186"/>
      <c r="F66" s="51"/>
      <c r="G66" s="50"/>
      <c r="H66" s="51"/>
      <c r="I66" s="50"/>
      <c r="J66" s="51"/>
      <c r="K66" s="50">
        <v>5</v>
      </c>
      <c r="L66" s="51">
        <v>-11</v>
      </c>
      <c r="M66" s="50">
        <v>6</v>
      </c>
      <c r="N66" s="51">
        <v>-1</v>
      </c>
      <c r="O66" s="186"/>
      <c r="P66" s="51"/>
      <c r="Q66" s="50"/>
      <c r="R66" s="51"/>
      <c r="S66" s="50">
        <v>13</v>
      </c>
      <c r="T66" s="51" t="s">
        <v>73</v>
      </c>
      <c r="U66" s="50"/>
      <c r="V66" s="51"/>
      <c r="W66" s="50"/>
      <c r="X66" s="51"/>
      <c r="Y66" s="186"/>
      <c r="Z66" s="51"/>
      <c r="AA66" s="50"/>
      <c r="AB66" s="51"/>
      <c r="AC66" s="50"/>
      <c r="AD66" s="51"/>
      <c r="AE66" s="50"/>
      <c r="AF66" s="124"/>
      <c r="AM66" s="54">
        <f>SUM(E66:F66)</f>
        <v>0</v>
      </c>
      <c r="AN66" s="42"/>
      <c r="AO66" s="42">
        <f>SUM(G66:H66)</f>
        <v>0</v>
      </c>
      <c r="AP66" s="42"/>
      <c r="AQ66" s="42">
        <f>SUM(I66:J66)</f>
        <v>0</v>
      </c>
      <c r="AR66" s="42"/>
      <c r="AS66" s="42">
        <f>SUM(K66:L66)</f>
        <v>-6</v>
      </c>
      <c r="AT66" s="42"/>
      <c r="AU66" s="42">
        <f>SUM(M66:N66)</f>
        <v>5</v>
      </c>
      <c r="AV66" s="55"/>
      <c r="AW66" s="42">
        <f>SUM(O66:P66)</f>
        <v>0</v>
      </c>
      <c r="AX66" s="42"/>
      <c r="AY66" s="42">
        <f>SUM(Q66:R66)</f>
        <v>0</v>
      </c>
      <c r="AZ66" s="42"/>
      <c r="BA66" s="42">
        <f>SUM(S66:T66)</f>
        <v>13</v>
      </c>
      <c r="BB66" s="42"/>
      <c r="BC66" s="42">
        <f>SUM(U66:V66)</f>
        <v>0</v>
      </c>
      <c r="BD66" s="42"/>
      <c r="BE66" s="42">
        <f>SUM(W66:X66)</f>
        <v>0</v>
      </c>
      <c r="BF66" s="55"/>
      <c r="BG66" s="54">
        <f>SUM(Y66:Z66)</f>
        <v>0</v>
      </c>
      <c r="BH66" s="42"/>
      <c r="BI66" s="42">
        <f>SUM(AA66:AB66)</f>
        <v>0</v>
      </c>
      <c r="BJ66" s="42"/>
      <c r="BK66" s="42">
        <f>SUM(AC66:AD66)</f>
        <v>0</v>
      </c>
      <c r="BL66" s="42"/>
      <c r="BM66" s="42">
        <f>SUM(AE66:AF66)</f>
        <v>0</v>
      </c>
      <c r="BN66" s="55"/>
      <c r="BU66" s="42">
        <f>COUNTIF(AM71:AN73,"&lt;0")</f>
        <v>0</v>
      </c>
      <c r="BV66" s="42">
        <f>COUNTIF(AO71:AP73,"&lt;0")</f>
        <v>1</v>
      </c>
      <c r="BW66" s="42">
        <f>COUNTIF(AQ71:AR73,"&lt;0")</f>
        <v>0</v>
      </c>
      <c r="BX66" s="42">
        <f>COUNTIF(AS71:AT73,"&lt;0")</f>
        <v>0</v>
      </c>
      <c r="BY66" s="42">
        <f>COUNTIF(AU71:AV73,"&lt;0")</f>
        <v>0</v>
      </c>
      <c r="BZ66" s="42">
        <f>COUNTIF(AW71:AX73,"&lt;0")</f>
        <v>0</v>
      </c>
      <c r="CA66" s="42">
        <f>COUNTIF(AY71:AZ73,"&lt;0")</f>
        <v>0</v>
      </c>
      <c r="CB66" s="42">
        <f>COUNTIF(BA71:BB73,"&lt;0")</f>
        <v>0</v>
      </c>
      <c r="CC66" s="42">
        <f>COUNTIF(BC71:BD73,"&lt;0")</f>
        <v>0</v>
      </c>
      <c r="CD66" s="42">
        <f>COUNTIF(BE71:BF73,"&lt;0")</f>
        <v>2</v>
      </c>
      <c r="CE66" s="42">
        <f>COUNTIF(BG71:BH73,"&lt;0")</f>
        <v>0</v>
      </c>
      <c r="CF66" s="42">
        <f>COUNTIF(BI71:BJ73,"&lt;0")</f>
        <v>0</v>
      </c>
      <c r="CG66" s="42">
        <f>COUNTIF(BK71:BL73,"&lt;0")</f>
        <v>0</v>
      </c>
      <c r="CH66" s="42">
        <f>COUNTIF(BM71:BN73,"&lt;0")</f>
        <v>0</v>
      </c>
      <c r="CI66" s="10"/>
      <c r="CJ66" s="37"/>
      <c r="CK66" s="74"/>
      <c r="CL66" s="37"/>
      <c r="CM66" s="74"/>
      <c r="CN66" s="37"/>
      <c r="CO66" s="74"/>
      <c r="CP66" s="37"/>
      <c r="CQ66" s="74"/>
      <c r="CR66" s="37"/>
      <c r="CS66" s="74"/>
      <c r="CT66" s="37"/>
      <c r="CU66" s="37"/>
      <c r="CV66" s="37"/>
      <c r="CW66" s="37"/>
    </row>
    <row r="67" spans="1:101" s="9" customFormat="1" ht="10.5">
      <c r="A67" s="6"/>
      <c r="B67" s="167" t="s">
        <v>52</v>
      </c>
      <c r="C67" s="97">
        <f>SUM(C68:C69)</f>
        <v>5</v>
      </c>
      <c r="D67" s="181">
        <f>SUM(D68:D69)</f>
        <v>13</v>
      </c>
      <c r="E67" s="185"/>
      <c r="F67" s="25"/>
      <c r="G67" s="24"/>
      <c r="H67" s="25"/>
      <c r="I67" s="24"/>
      <c r="J67" s="25"/>
      <c r="K67" s="24">
        <v>6</v>
      </c>
      <c r="L67" s="25">
        <v>-7</v>
      </c>
      <c r="M67" s="24"/>
      <c r="N67" s="25"/>
      <c r="O67" s="185"/>
      <c r="P67" s="25"/>
      <c r="Q67" s="24">
        <v>4</v>
      </c>
      <c r="R67" s="25">
        <v>-7</v>
      </c>
      <c r="S67" s="24"/>
      <c r="T67" s="25"/>
      <c r="U67" s="24">
        <v>2</v>
      </c>
      <c r="V67" s="25">
        <v>-7</v>
      </c>
      <c r="W67" s="24"/>
      <c r="X67" s="25"/>
      <c r="Y67" s="185"/>
      <c r="Z67" s="25"/>
      <c r="AA67" s="24"/>
      <c r="AB67" s="25"/>
      <c r="AC67" s="24"/>
      <c r="AD67" s="25"/>
      <c r="AE67" s="24"/>
      <c r="AF67" s="116"/>
      <c r="AM67" s="29">
        <f>SUM(E67:F67)</f>
        <v>0</v>
      </c>
      <c r="AN67" s="30"/>
      <c r="AO67" s="30">
        <f>SUM(G67:H67)</f>
        <v>0</v>
      </c>
      <c r="AP67" s="30"/>
      <c r="AQ67" s="30">
        <f>SUM(I67:J67)</f>
        <v>0</v>
      </c>
      <c r="AR67" s="30"/>
      <c r="AS67" s="30">
        <f>SUM(K67:L67)</f>
        <v>-1</v>
      </c>
      <c r="AT67" s="30"/>
      <c r="AU67" s="30">
        <f>SUM(M67:N67)</f>
        <v>0</v>
      </c>
      <c r="AV67" s="31"/>
      <c r="AW67" s="30">
        <f>SUM(O67:P67)</f>
        <v>0</v>
      </c>
      <c r="AX67" s="30"/>
      <c r="AY67" s="30">
        <f>SUM(Q67:R67)</f>
        <v>-3</v>
      </c>
      <c r="AZ67" s="30"/>
      <c r="BA67" s="30">
        <f>SUM(S67:T67)</f>
        <v>0</v>
      </c>
      <c r="BB67" s="30"/>
      <c r="BC67" s="30">
        <f>SUM(U67:V67)</f>
        <v>-5</v>
      </c>
      <c r="BD67" s="30"/>
      <c r="BE67" s="30">
        <f>SUM(W67:X67)</f>
        <v>0</v>
      </c>
      <c r="BF67" s="31"/>
      <c r="BG67" s="29">
        <f>SUM(Y67:Z67)</f>
        <v>0</v>
      </c>
      <c r="BH67" s="37"/>
      <c r="BI67" s="30">
        <f>SUM(AA67:AB67)</f>
        <v>0</v>
      </c>
      <c r="BJ67" s="30"/>
      <c r="BK67" s="30">
        <f>SUM(AC67:AD67)</f>
        <v>0</v>
      </c>
      <c r="BL67" s="30"/>
      <c r="BM67" s="30">
        <f>SUM(AE67:AF67)</f>
        <v>0</v>
      </c>
      <c r="BN67" s="31"/>
      <c r="BU67" s="9">
        <f>COUNTIF(AM74:AN76,"&gt;0")</f>
        <v>0</v>
      </c>
      <c r="BV67" s="9">
        <f>COUNTIF(AO74:AP76,"&gt;0")</f>
        <v>0</v>
      </c>
      <c r="BW67" s="9">
        <f>COUNTIF(AQ74:AR76,"&gt;0")</f>
        <v>0</v>
      </c>
      <c r="BX67" s="9">
        <f>COUNTIF(AS74:AT76,"&gt;0")</f>
        <v>0</v>
      </c>
      <c r="BY67" s="9">
        <f>COUNTIF(AU74:AV76,"&gt;0")</f>
        <v>0</v>
      </c>
      <c r="BZ67" s="9">
        <f>COUNTIF(AW74:AX76,"&gt;0")</f>
        <v>0</v>
      </c>
      <c r="CA67" s="9">
        <f>COUNTIF(AY74:AZ76,"&gt;0")</f>
        <v>0</v>
      </c>
      <c r="CB67" s="9">
        <f>COUNTIF(BA74:BB76,"&gt;0")</f>
        <v>0</v>
      </c>
      <c r="CC67" s="9">
        <f>COUNTIF(BC74:BD76,"&gt;0")</f>
        <v>0</v>
      </c>
      <c r="CD67" s="9">
        <f>COUNTIF(BE74:BF76,"&gt;0")</f>
        <v>1</v>
      </c>
      <c r="CE67" s="9">
        <f>COUNTIF(BG74:BH76,"&gt;0")</f>
        <v>0</v>
      </c>
      <c r="CF67" s="9">
        <f>COUNTIF(BI74:BJ76,"&gt;0")</f>
        <v>0</v>
      </c>
      <c r="CG67" s="9">
        <f>COUNTIF(BK74:BL76,"&gt;0")</f>
        <v>1</v>
      </c>
      <c r="CH67" s="9">
        <f>COUNTIF(BM74:BN76,"&gt;0")</f>
        <v>0</v>
      </c>
      <c r="CI67" s="10"/>
      <c r="CJ67" s="37"/>
      <c r="CK67" s="74"/>
      <c r="CL67" s="37"/>
      <c r="CM67" s="74"/>
      <c r="CN67" s="37"/>
      <c r="CO67" s="74"/>
      <c r="CP67" s="37"/>
      <c r="CQ67" s="74"/>
      <c r="CR67" s="37"/>
      <c r="CS67" s="74"/>
      <c r="CT67" s="37"/>
      <c r="CU67" s="37"/>
      <c r="CV67" s="37"/>
      <c r="CW67" s="37"/>
    </row>
    <row r="68" spans="1:101" s="9" customFormat="1" ht="10.5">
      <c r="A68" s="6"/>
      <c r="B68" s="165" t="s">
        <v>111</v>
      </c>
      <c r="C68" s="183">
        <f>COUNTIF(AM67:BR69,"&gt;0")</f>
        <v>1</v>
      </c>
      <c r="D68" s="184">
        <f>COUNTIF(AM67:BR69,"&lt;0")</f>
        <v>8</v>
      </c>
      <c r="E68" s="185"/>
      <c r="F68" s="25"/>
      <c r="G68" s="24"/>
      <c r="H68" s="25"/>
      <c r="I68" s="24"/>
      <c r="J68" s="25"/>
      <c r="K68" s="24">
        <v>5</v>
      </c>
      <c r="L68" s="25">
        <v>-6</v>
      </c>
      <c r="M68" s="24"/>
      <c r="N68" s="25"/>
      <c r="O68" s="185"/>
      <c r="P68" s="25"/>
      <c r="Q68" s="24">
        <v>3</v>
      </c>
      <c r="R68" s="25">
        <v>-8</v>
      </c>
      <c r="S68" s="24"/>
      <c r="T68" s="25"/>
      <c r="U68" s="24">
        <v>1</v>
      </c>
      <c r="V68" s="25">
        <v>-7</v>
      </c>
      <c r="W68" s="24"/>
      <c r="X68" s="25"/>
      <c r="Y68" s="185"/>
      <c r="Z68" s="25"/>
      <c r="AA68" s="24"/>
      <c r="AB68" s="25"/>
      <c r="AC68" s="24"/>
      <c r="AD68" s="25"/>
      <c r="AE68" s="24"/>
      <c r="AF68" s="116"/>
      <c r="AM68" s="36">
        <f>SUM(E68:F68)</f>
        <v>0</v>
      </c>
      <c r="AN68" s="37"/>
      <c r="AO68" s="37">
        <f>SUM(G68:H68)</f>
        <v>0</v>
      </c>
      <c r="AP68" s="37"/>
      <c r="AQ68" s="37">
        <f>SUM(I68:J68)</f>
        <v>0</v>
      </c>
      <c r="AR68" s="37"/>
      <c r="AS68" s="37">
        <f>SUM(K68:L68)</f>
        <v>-1</v>
      </c>
      <c r="AT68" s="37"/>
      <c r="AU68" s="37">
        <f>SUM(M68:N68)</f>
        <v>0</v>
      </c>
      <c r="AV68" s="38"/>
      <c r="AW68" s="37">
        <f>SUM(O68:P68)</f>
        <v>0</v>
      </c>
      <c r="AX68" s="37"/>
      <c r="AY68" s="37">
        <f>SUM(Q68:R68)</f>
        <v>-5</v>
      </c>
      <c r="AZ68" s="37"/>
      <c r="BA68" s="37">
        <f>SUM(S68:T68)</f>
        <v>0</v>
      </c>
      <c r="BB68" s="37"/>
      <c r="BC68" s="37">
        <f>SUM(U68:V68)</f>
        <v>-6</v>
      </c>
      <c r="BD68" s="37"/>
      <c r="BE68" s="37">
        <f>SUM(W68:X68)</f>
        <v>0</v>
      </c>
      <c r="BF68" s="38"/>
      <c r="BG68" s="36">
        <f>SUM(Y68:Z68)</f>
        <v>0</v>
      </c>
      <c r="BH68" s="37"/>
      <c r="BI68" s="37">
        <f>SUM(AA68:AB68)</f>
        <v>0</v>
      </c>
      <c r="BJ68" s="37"/>
      <c r="BK68" s="37">
        <f>SUM(AC68:AD68)</f>
        <v>0</v>
      </c>
      <c r="BL68" s="37"/>
      <c r="BM68" s="37">
        <f>SUM(AE68:AF68)</f>
        <v>0</v>
      </c>
      <c r="BN68" s="38"/>
      <c r="BU68" s="42">
        <f>COUNTIF(AM74:AN76,"&lt;0")</f>
        <v>3</v>
      </c>
      <c r="BV68" s="42">
        <f>COUNTIF(AO74:AP76,"&lt;0")</f>
        <v>0</v>
      </c>
      <c r="BW68" s="42">
        <f>COUNTIF(AQ74:AR76,"&lt;0")</f>
        <v>0</v>
      </c>
      <c r="BX68" s="42">
        <f>COUNTIF(AS74:AT76,"&lt;0")</f>
        <v>0</v>
      </c>
      <c r="BY68" s="42">
        <f>COUNTIF(AU74:AV76,"&lt;0")</f>
        <v>0</v>
      </c>
      <c r="BZ68" s="42">
        <f>COUNTIF(AW74:AX76,"&lt;0")</f>
        <v>0</v>
      </c>
      <c r="CA68" s="42">
        <f>COUNTIF(AY74:AZ76,"&lt;0")</f>
        <v>0</v>
      </c>
      <c r="CB68" s="42">
        <f>COUNTIF(BA74:BB76,"&lt;0")</f>
        <v>0</v>
      </c>
      <c r="CC68" s="42">
        <f>COUNTIF(BC74:BD76,"&lt;0")</f>
        <v>0</v>
      </c>
      <c r="CD68" s="42">
        <f>COUNTIF(BE74:BF76,"&lt;0")</f>
        <v>2</v>
      </c>
      <c r="CE68" s="42">
        <f>COUNTIF(BG74:BH76,"&lt;0")</f>
        <v>0</v>
      </c>
      <c r="CF68" s="42">
        <f>COUNTIF(BI74:BJ76,"&lt;0")</f>
        <v>0</v>
      </c>
      <c r="CG68" s="42">
        <f>COUNTIF(BK74:BL76,"&lt;0")</f>
        <v>2</v>
      </c>
      <c r="CH68" s="42">
        <f>COUNTIF(BM74:BN76,"&lt;0")</f>
        <v>0</v>
      </c>
      <c r="CI68" s="10"/>
      <c r="CJ68" s="37"/>
      <c r="CK68" s="74"/>
      <c r="CL68" s="37"/>
      <c r="CM68" s="74"/>
      <c r="CN68" s="37"/>
      <c r="CO68" s="74"/>
      <c r="CP68" s="37"/>
      <c r="CQ68" s="74"/>
      <c r="CR68" s="37"/>
      <c r="CS68" s="74"/>
      <c r="CT68" s="37"/>
      <c r="CU68" s="37"/>
      <c r="CV68" s="37"/>
      <c r="CW68" s="37"/>
    </row>
    <row r="69" spans="1:101" s="9" customFormat="1" ht="10.5">
      <c r="A69" s="6"/>
      <c r="B69" s="168">
        <f>SUM(C67:D67)</f>
        <v>18</v>
      </c>
      <c r="C69" s="137">
        <f>COUNTIF(AU6:AV49,"&lt;0")</f>
        <v>4</v>
      </c>
      <c r="D69" s="187">
        <f>COUNTIF(AU6:AV49,"&gt;0")</f>
        <v>5</v>
      </c>
      <c r="E69" s="188"/>
      <c r="F69" s="65"/>
      <c r="G69" s="64"/>
      <c r="H69" s="65"/>
      <c r="I69" s="64"/>
      <c r="J69" s="65"/>
      <c r="K69" s="64">
        <v>3</v>
      </c>
      <c r="L69" s="65">
        <v>-4</v>
      </c>
      <c r="M69" s="64"/>
      <c r="N69" s="65"/>
      <c r="O69" s="188"/>
      <c r="P69" s="65"/>
      <c r="Q69" s="64">
        <v>3</v>
      </c>
      <c r="R69" s="65">
        <v>-8</v>
      </c>
      <c r="S69" s="64"/>
      <c r="T69" s="65"/>
      <c r="U69" s="64">
        <v>9</v>
      </c>
      <c r="V69" s="65">
        <v>-4</v>
      </c>
      <c r="W69" s="64"/>
      <c r="X69" s="65"/>
      <c r="Y69" s="188"/>
      <c r="Z69" s="65"/>
      <c r="AA69" s="64"/>
      <c r="AB69" s="65"/>
      <c r="AC69" s="64"/>
      <c r="AD69" s="65"/>
      <c r="AE69" s="64"/>
      <c r="AF69" s="139"/>
      <c r="AM69" s="54">
        <f>SUM(E69:F69)</f>
        <v>0</v>
      </c>
      <c r="AN69" s="42"/>
      <c r="AO69" s="42">
        <f>SUM(G69:H69)</f>
        <v>0</v>
      </c>
      <c r="AP69" s="42"/>
      <c r="AQ69" s="42">
        <f>SUM(I69:J69)</f>
        <v>0</v>
      </c>
      <c r="AR69" s="42"/>
      <c r="AS69" s="42">
        <f>SUM(K69:L69)</f>
        <v>-1</v>
      </c>
      <c r="AT69" s="42"/>
      <c r="AU69" s="42">
        <f>SUM(M69:N69)</f>
        <v>0</v>
      </c>
      <c r="AV69" s="55"/>
      <c r="AW69" s="42">
        <f>SUM(O69:P69)</f>
        <v>0</v>
      </c>
      <c r="AX69" s="42"/>
      <c r="AY69" s="42">
        <f>SUM(Q69:R69)</f>
        <v>-5</v>
      </c>
      <c r="AZ69" s="42"/>
      <c r="BA69" s="42">
        <f>SUM(S69:T69)</f>
        <v>0</v>
      </c>
      <c r="BB69" s="42"/>
      <c r="BC69" s="42">
        <f>SUM(U69:V69)</f>
        <v>5</v>
      </c>
      <c r="BD69" s="42"/>
      <c r="BE69" s="42">
        <f>SUM(W69:X69)</f>
        <v>0</v>
      </c>
      <c r="BF69" s="55"/>
      <c r="BG69" s="54">
        <f>SUM(Y69:Z69)</f>
        <v>0</v>
      </c>
      <c r="BH69" s="42"/>
      <c r="BI69" s="42">
        <f>SUM(AA69:AB69)</f>
        <v>0</v>
      </c>
      <c r="BJ69" s="42"/>
      <c r="BK69" s="42">
        <f>SUM(AC69:AD69)</f>
        <v>0</v>
      </c>
      <c r="BL69" s="42"/>
      <c r="BM69" s="42">
        <f>SUM(AE69:AF69)</f>
        <v>0</v>
      </c>
      <c r="BN69" s="55"/>
      <c r="BU69" s="9">
        <f>COUNTIF(AM77:AN79,"&gt;0")</f>
        <v>0</v>
      </c>
      <c r="BV69" s="9">
        <f>COUNTIF(AO77:AP79,"&gt;0")</f>
        <v>0</v>
      </c>
      <c r="BW69" s="9">
        <f>COUNTIF(AQ77:AR79,"&gt;0")</f>
        <v>0</v>
      </c>
      <c r="BX69" s="9">
        <f>COUNTIF(AS77:AT79,"&gt;0")</f>
        <v>0</v>
      </c>
      <c r="BY69" s="9">
        <f>COUNTIF(AU77:AV79,"&gt;0")</f>
        <v>0</v>
      </c>
      <c r="BZ69" s="9">
        <f>COUNTIF(AW77:AX79,"&gt;0")</f>
        <v>0</v>
      </c>
      <c r="CA69" s="9">
        <f>COUNTIF(AY77:AZ79,"&gt;0")</f>
        <v>0</v>
      </c>
      <c r="CB69" s="9">
        <f>COUNTIF(BA77:BB79,"&gt;0")</f>
        <v>0</v>
      </c>
      <c r="CC69" s="9">
        <f>COUNTIF(BC77:BD79,"&gt;0")</f>
        <v>2</v>
      </c>
      <c r="CD69" s="9">
        <f>COUNTIF(BE77:BF79,"&gt;0")</f>
        <v>0</v>
      </c>
      <c r="CE69" s="9">
        <f>COUNTIF(BG77:BH79,"&gt;0")</f>
        <v>3</v>
      </c>
      <c r="CF69" s="9">
        <f>COUNTIF(BI77:BJ79,"&gt;0")</f>
        <v>0</v>
      </c>
      <c r="CG69" s="9">
        <f>COUNTIF(BK77:BL79,"&gt;0")</f>
        <v>0</v>
      </c>
      <c r="CH69" s="9">
        <f>COUNTIF(BM77:BN79,"&gt;0")</f>
        <v>0</v>
      </c>
      <c r="CI69" s="10"/>
      <c r="CJ69" s="37"/>
      <c r="CK69" s="74"/>
      <c r="CL69" s="37"/>
      <c r="CM69" s="74"/>
      <c r="CN69" s="37"/>
      <c r="CO69" s="74"/>
      <c r="CP69" s="37"/>
      <c r="CQ69" s="74"/>
      <c r="CR69" s="37"/>
      <c r="CS69" s="74"/>
      <c r="CT69" s="37"/>
      <c r="CU69" s="37"/>
      <c r="CV69" s="37"/>
      <c r="CW69" s="37"/>
    </row>
    <row r="70" spans="1:101" s="9" customFormat="1" ht="9.75">
      <c r="A70" s="6"/>
      <c r="B70" s="11" t="s">
        <v>79</v>
      </c>
      <c r="C70" s="99"/>
      <c r="D70" s="99"/>
      <c r="E70" s="11" t="s">
        <v>169</v>
      </c>
      <c r="F70" s="13"/>
      <c r="G70" s="11" t="s">
        <v>170</v>
      </c>
      <c r="H70" s="58"/>
      <c r="I70" s="11" t="s">
        <v>171</v>
      </c>
      <c r="J70" s="14"/>
      <c r="K70" s="11" t="s">
        <v>172</v>
      </c>
      <c r="L70" s="13"/>
      <c r="M70" s="11" t="s">
        <v>173</v>
      </c>
      <c r="N70" s="13"/>
      <c r="O70" s="11" t="s">
        <v>174</v>
      </c>
      <c r="P70" s="13"/>
      <c r="Q70" s="11" t="s">
        <v>175</v>
      </c>
      <c r="R70" s="13"/>
      <c r="S70" s="11" t="s">
        <v>176</v>
      </c>
      <c r="T70" s="58"/>
      <c r="U70" s="11" t="s">
        <v>177</v>
      </c>
      <c r="V70" s="13"/>
      <c r="W70" s="11" t="s">
        <v>178</v>
      </c>
      <c r="X70" s="58"/>
      <c r="Y70" s="11" t="s">
        <v>179</v>
      </c>
      <c r="Z70" s="13"/>
      <c r="AA70" s="11" t="s">
        <v>134</v>
      </c>
      <c r="AB70" s="13"/>
      <c r="AC70" s="11" t="s">
        <v>180</v>
      </c>
      <c r="AD70" s="13"/>
      <c r="AE70" s="11" t="s">
        <v>181</v>
      </c>
      <c r="AF70" s="14"/>
      <c r="AM70" s="10"/>
      <c r="AO70" s="10"/>
      <c r="AQ70" s="74"/>
      <c r="AR70" s="37"/>
      <c r="AS70" s="15"/>
      <c r="AT70" s="37"/>
      <c r="AU70" s="74"/>
      <c r="AV70" s="74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U70" s="42">
        <f>COUNTIF(AM77:AN79,"&lt;0")</f>
        <v>0</v>
      </c>
      <c r="BV70" s="42">
        <f>COUNTIF(AO77:AP79,"&lt;0")</f>
        <v>0</v>
      </c>
      <c r="BW70" s="42">
        <f>COUNTIF(AQ77:AR79,"&lt;0")</f>
        <v>0</v>
      </c>
      <c r="BX70" s="42">
        <f>COUNTIF(AS77:AT79,"&lt;0")</f>
        <v>0</v>
      </c>
      <c r="BY70" s="42">
        <f>COUNTIF(AU77:AV79,"&lt;0")</f>
        <v>0</v>
      </c>
      <c r="BZ70" s="42">
        <f>COUNTIF(AW77:AX79,"&lt;0")</f>
        <v>0</v>
      </c>
      <c r="CA70" s="42">
        <f>COUNTIF(AY77:AZ79,"&lt;0")</f>
        <v>0</v>
      </c>
      <c r="CB70" s="42">
        <f>COUNTIF(BA77:BB79,"&lt;0")</f>
        <v>0</v>
      </c>
      <c r="CC70" s="42">
        <f>COUNTIF(BC77:BD79,"&lt;0")</f>
        <v>1</v>
      </c>
      <c r="CD70" s="42">
        <f>COUNTIF(BE77:BF79,"&lt;0")</f>
        <v>0</v>
      </c>
      <c r="CE70" s="42">
        <f>COUNTIF(BG77:BH79,"&lt;0")</f>
        <v>0</v>
      </c>
      <c r="CF70" s="42">
        <f>COUNTIF(BI77:BJ79,"&lt;0")</f>
        <v>0</v>
      </c>
      <c r="CG70" s="42">
        <f>COUNTIF(BK77:BL79,"&lt;0")</f>
        <v>0</v>
      </c>
      <c r="CH70" s="42">
        <f>COUNTIF(BM77:BN79,"&lt;0")</f>
        <v>3</v>
      </c>
      <c r="CI70" s="10"/>
      <c r="CJ70" s="37"/>
      <c r="CK70" s="74"/>
      <c r="CL70" s="37"/>
      <c r="CM70" s="74"/>
      <c r="CN70" s="37"/>
      <c r="CO70" s="74"/>
      <c r="CP70" s="37"/>
      <c r="CQ70" s="74"/>
      <c r="CR70" s="37"/>
      <c r="CS70" s="74"/>
      <c r="CT70" s="37"/>
      <c r="CU70" s="37"/>
      <c r="CV70" s="37"/>
      <c r="CW70" s="37"/>
    </row>
    <row r="71" spans="1:101" s="9" customFormat="1" ht="10.5">
      <c r="A71" s="6"/>
      <c r="B71" s="164" t="s">
        <v>28</v>
      </c>
      <c r="C71" s="97">
        <f>SUM(C72:C73)</f>
        <v>9</v>
      </c>
      <c r="D71" s="181">
        <f>SUM(D72:D73)</f>
        <v>6</v>
      </c>
      <c r="E71" s="182"/>
      <c r="F71" s="109"/>
      <c r="G71" s="107">
        <v>9</v>
      </c>
      <c r="H71" s="109">
        <v>-4</v>
      </c>
      <c r="I71" s="107"/>
      <c r="J71" s="109"/>
      <c r="K71" s="107"/>
      <c r="L71" s="109"/>
      <c r="M71" s="107"/>
      <c r="N71" s="109"/>
      <c r="O71" s="182"/>
      <c r="P71" s="109"/>
      <c r="Q71" s="107"/>
      <c r="R71" s="109"/>
      <c r="S71" s="107"/>
      <c r="T71" s="109"/>
      <c r="U71" s="107"/>
      <c r="V71" s="109"/>
      <c r="W71" s="107">
        <v>2</v>
      </c>
      <c r="X71" s="109">
        <v>-4</v>
      </c>
      <c r="Y71" s="182"/>
      <c r="Z71" s="109"/>
      <c r="AA71" s="107"/>
      <c r="AB71" s="109"/>
      <c r="AC71" s="107"/>
      <c r="AD71" s="109"/>
      <c r="AE71" s="107"/>
      <c r="AF71" s="111"/>
      <c r="AM71" s="29">
        <f>SUM(E71:F71)</f>
        <v>0</v>
      </c>
      <c r="AN71" s="30"/>
      <c r="AO71" s="30">
        <f>SUM(G71:H71)</f>
        <v>5</v>
      </c>
      <c r="AP71" s="30"/>
      <c r="AQ71" s="30">
        <f>SUM(I71:J71)</f>
        <v>0</v>
      </c>
      <c r="AR71" s="30"/>
      <c r="AS71" s="30">
        <f>SUM(K71:L71)</f>
        <v>0</v>
      </c>
      <c r="AT71" s="30"/>
      <c r="AU71" s="30">
        <f>SUM(M71:N71)</f>
        <v>0</v>
      </c>
      <c r="AV71" s="31"/>
      <c r="AW71" s="30">
        <f>SUM(O71:P71)</f>
        <v>0</v>
      </c>
      <c r="AX71" s="30"/>
      <c r="AY71" s="30">
        <f>SUM(Q71:R71)</f>
        <v>0</v>
      </c>
      <c r="AZ71" s="30"/>
      <c r="BA71" s="30">
        <f>SUM(S71:T71)</f>
        <v>0</v>
      </c>
      <c r="BB71" s="30"/>
      <c r="BC71" s="30">
        <f>SUM(U71:V71)</f>
        <v>0</v>
      </c>
      <c r="BD71" s="30"/>
      <c r="BE71" s="30">
        <f>SUM(W71:X71)</f>
        <v>-2</v>
      </c>
      <c r="BF71" s="31"/>
      <c r="BG71" s="29">
        <f>SUM(Y71:Z71)</f>
        <v>0</v>
      </c>
      <c r="BH71" s="30"/>
      <c r="BI71" s="30">
        <f>SUM(AA71:AB71)</f>
        <v>0</v>
      </c>
      <c r="BJ71" s="30"/>
      <c r="BK71" s="30">
        <f>SUM(AC71:AD71)</f>
        <v>0</v>
      </c>
      <c r="BL71" s="30"/>
      <c r="BM71" s="30">
        <f>SUM(AE71:AF71)</f>
        <v>0</v>
      </c>
      <c r="BN71" s="31"/>
      <c r="BU71" s="9">
        <f>COUNTIF(AM80:AN82,"&gt;0")</f>
        <v>0</v>
      </c>
      <c r="BV71" s="9">
        <f>COUNTIF(AO80:AP82,"&gt;0")</f>
        <v>0</v>
      </c>
      <c r="BW71" s="9">
        <f>COUNTIF(AQ80:AR82,"&gt;0")</f>
        <v>0</v>
      </c>
      <c r="BX71" s="9">
        <f>COUNTIF(AS80:AT82,"&gt;0")</f>
        <v>0</v>
      </c>
      <c r="BY71" s="9">
        <f>COUNTIF(AU80:AV82,"&gt;0")</f>
        <v>0</v>
      </c>
      <c r="BZ71" s="9">
        <f>COUNTIF(AW80:AX82,"&gt;0")</f>
        <v>1</v>
      </c>
      <c r="CA71" s="9">
        <f>COUNTIF(AY80:AZ82,"&gt;0")</f>
        <v>0</v>
      </c>
      <c r="CB71" s="9">
        <f>COUNTIF(BA80:BB82,"&gt;0")</f>
        <v>0</v>
      </c>
      <c r="CC71" s="9">
        <f>COUNTIF(BC80:BD82,"&gt;0")</f>
        <v>0</v>
      </c>
      <c r="CD71" s="9">
        <f>COUNTIF(BE80:BF82,"&gt;0")</f>
        <v>0</v>
      </c>
      <c r="CE71" s="9">
        <f>COUNTIF(BG80:BH82,"&gt;0")</f>
        <v>0</v>
      </c>
      <c r="CF71" s="9">
        <f>COUNTIF(BI80:BJ82,"&gt;0")</f>
        <v>2</v>
      </c>
      <c r="CG71" s="9">
        <f>COUNTIF(BK80:BL82,"&gt;0")</f>
        <v>0</v>
      </c>
      <c r="CH71" s="9">
        <f>COUNTIF(BM80:BN82,"&gt;0")</f>
        <v>0</v>
      </c>
      <c r="CI71" s="10"/>
      <c r="CJ71" s="37"/>
      <c r="CK71" s="74"/>
      <c r="CL71" s="37"/>
      <c r="CM71" s="74"/>
      <c r="CN71" s="37"/>
      <c r="CO71" s="74"/>
      <c r="CP71" s="37"/>
      <c r="CQ71" s="74"/>
      <c r="CR71" s="37"/>
      <c r="CS71" s="74"/>
      <c r="CT71" s="37"/>
      <c r="CU71" s="37"/>
      <c r="CV71" s="37"/>
      <c r="CW71" s="37"/>
    </row>
    <row r="72" spans="1:101" s="9" customFormat="1" ht="10.5">
      <c r="A72" s="6"/>
      <c r="B72" s="165" t="s">
        <v>117</v>
      </c>
      <c r="C72" s="183">
        <f>COUNTIF(AM71:BR73,"&gt;0")</f>
        <v>3</v>
      </c>
      <c r="D72" s="184">
        <f>COUNTIF(AM71:BR73,"&lt;0")</f>
        <v>3</v>
      </c>
      <c r="E72" s="185"/>
      <c r="F72" s="25"/>
      <c r="G72" s="24">
        <v>1</v>
      </c>
      <c r="H72" s="25" t="s">
        <v>73</v>
      </c>
      <c r="I72" s="24"/>
      <c r="J72" s="25"/>
      <c r="K72" s="24"/>
      <c r="L72" s="25"/>
      <c r="M72" s="24"/>
      <c r="N72" s="25"/>
      <c r="O72" s="185"/>
      <c r="P72" s="25"/>
      <c r="Q72" s="24"/>
      <c r="R72" s="25"/>
      <c r="S72" s="24"/>
      <c r="T72" s="25"/>
      <c r="U72" s="24"/>
      <c r="V72" s="25"/>
      <c r="W72" s="24">
        <v>5</v>
      </c>
      <c r="X72" s="25">
        <v>-3</v>
      </c>
      <c r="Y72" s="185"/>
      <c r="Z72" s="25"/>
      <c r="AA72" s="24"/>
      <c r="AB72" s="25"/>
      <c r="AC72" s="24"/>
      <c r="AD72" s="25"/>
      <c r="AE72" s="24"/>
      <c r="AF72" s="116"/>
      <c r="AM72" s="36">
        <f>SUM(E72:F72)</f>
        <v>0</v>
      </c>
      <c r="AN72" s="37"/>
      <c r="AO72" s="37">
        <f>SUM(G72:H72)</f>
        <v>1</v>
      </c>
      <c r="AP72" s="37"/>
      <c r="AQ72" s="37">
        <f>SUM(I72:J72)</f>
        <v>0</v>
      </c>
      <c r="AR72" s="37"/>
      <c r="AS72" s="37">
        <f>SUM(K72:L72)</f>
        <v>0</v>
      </c>
      <c r="AT72" s="37"/>
      <c r="AU72" s="37">
        <f>SUM(M72:N72)</f>
        <v>0</v>
      </c>
      <c r="AV72" s="38"/>
      <c r="AW72" s="37">
        <f>SUM(O72:P72)</f>
        <v>0</v>
      </c>
      <c r="AX72" s="37"/>
      <c r="AY72" s="37">
        <f>SUM(Q72:R72)</f>
        <v>0</v>
      </c>
      <c r="AZ72" s="37"/>
      <c r="BA72" s="37">
        <f>SUM(S72:T72)</f>
        <v>0</v>
      </c>
      <c r="BB72" s="37"/>
      <c r="BC72" s="37">
        <f>SUM(U72:V72)</f>
        <v>0</v>
      </c>
      <c r="BD72" s="37"/>
      <c r="BE72" s="37">
        <f>SUM(W72:X72)</f>
        <v>2</v>
      </c>
      <c r="BF72" s="38"/>
      <c r="BG72" s="36">
        <f>SUM(Y72:Z72)</f>
        <v>0</v>
      </c>
      <c r="BH72" s="37"/>
      <c r="BI72" s="37">
        <f>SUM(AA72:AB72)</f>
        <v>0</v>
      </c>
      <c r="BJ72" s="37"/>
      <c r="BK72" s="37">
        <f>SUM(AC72:AD72)</f>
        <v>0</v>
      </c>
      <c r="BL72" s="37"/>
      <c r="BM72" s="37">
        <f>SUM(AE72:AF72)</f>
        <v>0</v>
      </c>
      <c r="BN72" s="38"/>
      <c r="BU72" s="42">
        <f>COUNTIF(AM80:AN82,"&lt;0")</f>
        <v>0</v>
      </c>
      <c r="BV72" s="42">
        <f>COUNTIF(AO80:AP82,"&lt;0")</f>
        <v>0</v>
      </c>
      <c r="BW72" s="42">
        <f>COUNTIF(AQ80:AR82,"&lt;0")</f>
        <v>0</v>
      </c>
      <c r="BX72" s="42">
        <f>COUNTIF(AS80:AT82,"&lt;0")</f>
        <v>0</v>
      </c>
      <c r="BY72" s="42">
        <f>COUNTIF(AU80:AV82,"&lt;0")</f>
        <v>0</v>
      </c>
      <c r="BZ72" s="42">
        <f>COUNTIF(AW80:AX82,"&lt;0")</f>
        <v>2</v>
      </c>
      <c r="CA72" s="42">
        <f>COUNTIF(AY80:AZ82,"&lt;0")</f>
        <v>0</v>
      </c>
      <c r="CB72" s="42">
        <f>COUNTIF(BA80:BB82,"&lt;0")</f>
        <v>0</v>
      </c>
      <c r="CC72" s="42">
        <f>COUNTIF(BC80:BD82,"&lt;0")</f>
        <v>0</v>
      </c>
      <c r="CD72" s="42">
        <f>COUNTIF(BE80:BF82,"&lt;0")</f>
        <v>0</v>
      </c>
      <c r="CE72" s="42">
        <f>COUNTIF(BG80:BH82,"&lt;0")</f>
        <v>0</v>
      </c>
      <c r="CF72" s="42">
        <f>COUNTIF(BI80:BJ82,"&lt;0")</f>
        <v>1</v>
      </c>
      <c r="CG72" s="42">
        <f>COUNTIF(BK80:BL82,"&lt;0")</f>
        <v>0</v>
      </c>
      <c r="CH72" s="42">
        <f>COUNTIF(BM80:BN82,"&lt;0")</f>
        <v>0</v>
      </c>
      <c r="CI72" s="10"/>
      <c r="CJ72" s="37"/>
      <c r="CK72" s="74"/>
      <c r="CL72" s="37"/>
      <c r="CM72" s="74"/>
      <c r="CN72" s="37"/>
      <c r="CO72" s="74"/>
      <c r="CP72" s="37"/>
      <c r="CQ72" s="74"/>
      <c r="CR72" s="37"/>
      <c r="CS72" s="74"/>
      <c r="CT72" s="37"/>
      <c r="CU72" s="37"/>
      <c r="CV72" s="37"/>
      <c r="CW72" s="37"/>
    </row>
    <row r="73" spans="1:101" s="9" customFormat="1" ht="10.5">
      <c r="A73" s="6"/>
      <c r="B73" s="168">
        <f>SUM(C71:D71)</f>
        <v>15</v>
      </c>
      <c r="C73" s="121">
        <f>COUNTIF(AW6:AX49,"&lt;0")</f>
        <v>6</v>
      </c>
      <c r="D73" s="143">
        <f>COUNTIF(AW6:AX49,"&gt;0")</f>
        <v>3</v>
      </c>
      <c r="E73" s="186"/>
      <c r="F73" s="51"/>
      <c r="G73" s="50">
        <v>0</v>
      </c>
      <c r="H73" s="51">
        <v>-5</v>
      </c>
      <c r="I73" s="50"/>
      <c r="J73" s="51"/>
      <c r="K73" s="50"/>
      <c r="L73" s="51"/>
      <c r="M73" s="50"/>
      <c r="N73" s="51"/>
      <c r="O73" s="186"/>
      <c r="P73" s="51"/>
      <c r="Q73" s="50"/>
      <c r="R73" s="51"/>
      <c r="S73" s="50"/>
      <c r="T73" s="51"/>
      <c r="U73" s="50"/>
      <c r="V73" s="51"/>
      <c r="W73" s="50">
        <v>3</v>
      </c>
      <c r="X73" s="51">
        <v>-10</v>
      </c>
      <c r="Y73" s="186"/>
      <c r="Z73" s="51"/>
      <c r="AA73" s="50"/>
      <c r="AB73" s="51"/>
      <c r="AC73" s="50"/>
      <c r="AD73" s="51"/>
      <c r="AE73" s="50"/>
      <c r="AF73" s="124"/>
      <c r="AM73" s="54">
        <f>SUM(E73:F73)</f>
        <v>0</v>
      </c>
      <c r="AN73" s="42"/>
      <c r="AO73" s="42">
        <f>SUM(G73:H73)</f>
        <v>-5</v>
      </c>
      <c r="AP73" s="42"/>
      <c r="AQ73" s="42">
        <f>SUM(I73:J73)</f>
        <v>0</v>
      </c>
      <c r="AR73" s="42"/>
      <c r="AS73" s="42">
        <f>SUM(K73:L73)</f>
        <v>0</v>
      </c>
      <c r="AT73" s="42"/>
      <c r="AU73" s="42">
        <f>SUM(M73:N73)</f>
        <v>0</v>
      </c>
      <c r="AV73" s="55"/>
      <c r="AW73" s="42">
        <f>SUM(O73:P73)</f>
        <v>0</v>
      </c>
      <c r="AX73" s="42"/>
      <c r="AY73" s="42">
        <f>SUM(Q73:R73)</f>
        <v>0</v>
      </c>
      <c r="AZ73" s="42"/>
      <c r="BA73" s="42">
        <f>SUM(S73:T73)</f>
        <v>0</v>
      </c>
      <c r="BB73" s="42"/>
      <c r="BC73" s="42">
        <f>SUM(U73:V73)</f>
        <v>0</v>
      </c>
      <c r="BD73" s="42"/>
      <c r="BE73" s="42">
        <f>SUM(W73:X73)</f>
        <v>-7</v>
      </c>
      <c r="BF73" s="55"/>
      <c r="BG73" s="54">
        <f>SUM(Y73:Z73)</f>
        <v>0</v>
      </c>
      <c r="BH73" s="42"/>
      <c r="BI73" s="42">
        <f>SUM(AA73:AB73)</f>
        <v>0</v>
      </c>
      <c r="BJ73" s="42"/>
      <c r="BK73" s="42">
        <f>SUM(AC73:AD73)</f>
        <v>0</v>
      </c>
      <c r="BL73" s="42"/>
      <c r="BM73" s="42">
        <f>SUM(AE73:AF73)</f>
        <v>0</v>
      </c>
      <c r="BN73" s="55"/>
      <c r="BU73" s="9">
        <f>COUNTIF(AM83:AN85,"&gt;0")</f>
        <v>0</v>
      </c>
      <c r="BV73" s="9">
        <f>COUNTIF(AO83:AP85,"&gt;0")</f>
        <v>0</v>
      </c>
      <c r="BW73" s="9">
        <f>COUNTIF(AQ83:AR85,"&gt;0")</f>
        <v>0</v>
      </c>
      <c r="BX73" s="9">
        <f>COUNTIF(AS83:AT85,"&gt;0")</f>
        <v>0</v>
      </c>
      <c r="BY73" s="9">
        <f>COUNTIF(AU83:AV85,"&gt;0")</f>
        <v>0</v>
      </c>
      <c r="BZ73" s="9">
        <f>COUNTIF(AW83:AX85,"&gt;0")</f>
        <v>0</v>
      </c>
      <c r="CA73" s="9">
        <f>COUNTIF(AY83:AZ85,"&gt;0")</f>
        <v>0</v>
      </c>
      <c r="CB73" s="9">
        <f>COUNTIF(BA83:BB85,"&gt;0")</f>
        <v>0</v>
      </c>
      <c r="CC73" s="9">
        <f>COUNTIF(BC83:BD85,"&gt;0")</f>
        <v>0</v>
      </c>
      <c r="CD73" s="9">
        <f>COUNTIF(BE83:BF85,"&gt;0")</f>
        <v>0</v>
      </c>
      <c r="CE73" s="9">
        <f>COUNTIF(BG83:BH85,"&gt;0")</f>
        <v>0</v>
      </c>
      <c r="CF73" s="9">
        <f>COUNTIF(BI83:BJ85,"&gt;0")</f>
        <v>0</v>
      </c>
      <c r="CG73" s="9">
        <f>COUNTIF(BK83:BL85,"&gt;0")</f>
        <v>0</v>
      </c>
      <c r="CH73" s="9">
        <f>COUNTIF(BM83:BN85,"&gt;0")</f>
        <v>0</v>
      </c>
      <c r="CI73" s="10"/>
      <c r="CJ73" s="37"/>
      <c r="CK73" s="74"/>
      <c r="CL73" s="37"/>
      <c r="CM73" s="74"/>
      <c r="CN73" s="37"/>
      <c r="CO73" s="74"/>
      <c r="CP73" s="37"/>
      <c r="CQ73" s="74"/>
      <c r="CR73" s="37"/>
      <c r="CS73" s="74"/>
      <c r="CT73" s="37"/>
      <c r="CU73" s="37"/>
      <c r="CV73" s="37"/>
      <c r="CW73" s="37"/>
    </row>
    <row r="74" spans="1:101" s="9" customFormat="1" ht="10.5">
      <c r="A74" s="6"/>
      <c r="B74" s="167" t="s">
        <v>44</v>
      </c>
      <c r="C74" s="97">
        <f>SUM(C75:C76)</f>
        <v>3</v>
      </c>
      <c r="D74" s="181">
        <f>SUM(D75:D76)</f>
        <v>12</v>
      </c>
      <c r="E74" s="185">
        <v>3</v>
      </c>
      <c r="F74" s="25">
        <v>-4</v>
      </c>
      <c r="G74" s="24"/>
      <c r="H74" s="25"/>
      <c r="I74" s="24"/>
      <c r="J74" s="25"/>
      <c r="K74" s="24"/>
      <c r="L74" s="25"/>
      <c r="M74" s="24"/>
      <c r="N74" s="25"/>
      <c r="O74" s="185"/>
      <c r="P74" s="25"/>
      <c r="Q74" s="24"/>
      <c r="R74" s="25"/>
      <c r="S74" s="24"/>
      <c r="T74" s="25"/>
      <c r="U74" s="24"/>
      <c r="V74" s="25"/>
      <c r="W74" s="24">
        <v>7</v>
      </c>
      <c r="X74" s="25">
        <v>-15</v>
      </c>
      <c r="Y74" s="185"/>
      <c r="Z74" s="25"/>
      <c r="AA74" s="24"/>
      <c r="AB74" s="25"/>
      <c r="AC74" s="24">
        <v>7</v>
      </c>
      <c r="AD74" s="25">
        <v>-4</v>
      </c>
      <c r="AE74" s="24"/>
      <c r="AF74" s="116"/>
      <c r="AM74" s="29">
        <f>SUM(E74:F74)</f>
        <v>-1</v>
      </c>
      <c r="AN74" s="30"/>
      <c r="AO74" s="30">
        <f>SUM(G74:H74)</f>
        <v>0</v>
      </c>
      <c r="AP74" s="30"/>
      <c r="AQ74" s="30">
        <f>SUM(I74:J74)</f>
        <v>0</v>
      </c>
      <c r="AR74" s="30"/>
      <c r="AS74" s="30">
        <f>SUM(K74:L74)</f>
        <v>0</v>
      </c>
      <c r="AT74" s="30"/>
      <c r="AU74" s="30">
        <f>SUM(M74:N74)</f>
        <v>0</v>
      </c>
      <c r="AV74" s="31"/>
      <c r="AW74" s="30">
        <f>SUM(O74:P74)</f>
        <v>0</v>
      </c>
      <c r="AX74" s="30"/>
      <c r="AY74" s="30">
        <f>SUM(Q74:R74)</f>
        <v>0</v>
      </c>
      <c r="AZ74" s="30"/>
      <c r="BA74" s="30">
        <f>SUM(S74:T74)</f>
        <v>0</v>
      </c>
      <c r="BB74" s="30"/>
      <c r="BC74" s="30">
        <f>SUM(U74:V74)</f>
        <v>0</v>
      </c>
      <c r="BD74" s="30"/>
      <c r="BE74" s="30">
        <f>SUM(W74:X74)</f>
        <v>-8</v>
      </c>
      <c r="BF74" s="31"/>
      <c r="BG74" s="37">
        <f>SUM(Y74:Z74)</f>
        <v>0</v>
      </c>
      <c r="BH74" s="37"/>
      <c r="BI74" s="37">
        <f>SUM(AA74:AB74)</f>
        <v>0</v>
      </c>
      <c r="BJ74" s="37"/>
      <c r="BK74" s="37">
        <f>SUM(AC74:AD74)</f>
        <v>3</v>
      </c>
      <c r="BL74" s="37"/>
      <c r="BM74" s="37">
        <f>SUM(AE74:AF74)</f>
        <v>0</v>
      </c>
      <c r="BN74" s="38"/>
      <c r="BU74" s="42">
        <f>COUNTIF(AM83:AN85,"&lt;0")</f>
        <v>0</v>
      </c>
      <c r="BV74" s="42">
        <f>COUNTIF(AO83:AP85,"&lt;0")</f>
        <v>0</v>
      </c>
      <c r="BW74" s="42">
        <f>COUNTIF(AQ83:AR85,"&lt;0")</f>
        <v>0</v>
      </c>
      <c r="BX74" s="42">
        <f>COUNTIF(AS83:AT85,"&lt;0")</f>
        <v>0</v>
      </c>
      <c r="BY74" s="42">
        <f>COUNTIF(AU83:AV85,"&lt;0")</f>
        <v>0</v>
      </c>
      <c r="BZ74" s="42">
        <f>COUNTIF(AW83:AX85,"&lt;0")</f>
        <v>0</v>
      </c>
      <c r="CA74" s="42">
        <f>COUNTIF(AY83:AZ85,"&lt;0")</f>
        <v>3</v>
      </c>
      <c r="CB74" s="42">
        <f>COUNTIF(BA83:BB85,"&lt;0")</f>
        <v>0</v>
      </c>
      <c r="CC74" s="42">
        <f>COUNTIF(BC83:BD85,"&lt;0")</f>
        <v>0</v>
      </c>
      <c r="CD74" s="42">
        <f>COUNTIF(BE83:BF85,"&lt;0")</f>
        <v>0</v>
      </c>
      <c r="CE74" s="42">
        <f>COUNTIF(BG83:BH85,"&lt;0")</f>
        <v>3</v>
      </c>
      <c r="CF74" s="42">
        <f>COUNTIF(BI83:BJ85,"&lt;0")</f>
        <v>0</v>
      </c>
      <c r="CG74" s="42">
        <f>COUNTIF(BK83:BL85,"&lt;0")</f>
        <v>3</v>
      </c>
      <c r="CH74" s="42">
        <f>COUNTIF(BM83:BN85,"&lt;0")</f>
        <v>0</v>
      </c>
      <c r="CI74" s="10"/>
      <c r="CJ74" s="37"/>
      <c r="CK74" s="74"/>
      <c r="CL74" s="37"/>
      <c r="CM74" s="74"/>
      <c r="CN74" s="37"/>
      <c r="CO74" s="74"/>
      <c r="CP74" s="37"/>
      <c r="CQ74" s="74"/>
      <c r="CR74" s="37"/>
      <c r="CS74" s="74"/>
      <c r="CT74" s="37"/>
      <c r="CU74" s="37"/>
      <c r="CV74" s="37"/>
      <c r="CW74" s="37"/>
    </row>
    <row r="75" spans="1:101" s="9" customFormat="1" ht="10.5">
      <c r="A75" s="6"/>
      <c r="B75" s="165" t="s">
        <v>118</v>
      </c>
      <c r="C75" s="183">
        <f>COUNTIF(AM74:BR76,"&gt;0")</f>
        <v>2</v>
      </c>
      <c r="D75" s="184">
        <f>COUNTIF(AM74:BR76,"&lt;0")</f>
        <v>7</v>
      </c>
      <c r="E75" s="185">
        <v>3</v>
      </c>
      <c r="F75" s="25">
        <v>-9</v>
      </c>
      <c r="G75" s="24"/>
      <c r="H75" s="25"/>
      <c r="I75" s="24"/>
      <c r="J75" s="25"/>
      <c r="K75" s="24"/>
      <c r="L75" s="25"/>
      <c r="M75" s="24"/>
      <c r="N75" s="25"/>
      <c r="O75" s="185"/>
      <c r="P75" s="25"/>
      <c r="Q75" s="24"/>
      <c r="R75" s="25"/>
      <c r="S75" s="24"/>
      <c r="T75" s="25"/>
      <c r="U75" s="24"/>
      <c r="V75" s="25"/>
      <c r="W75" s="24">
        <v>4</v>
      </c>
      <c r="X75" s="25">
        <v>-2</v>
      </c>
      <c r="Y75" s="185"/>
      <c r="Z75" s="25"/>
      <c r="AA75" s="24"/>
      <c r="AB75" s="25"/>
      <c r="AC75" s="24">
        <v>2</v>
      </c>
      <c r="AD75" s="25">
        <v>-7</v>
      </c>
      <c r="AE75" s="24"/>
      <c r="AF75" s="116"/>
      <c r="AM75" s="36">
        <f>SUM(E75:F75)</f>
        <v>-6</v>
      </c>
      <c r="AN75" s="37"/>
      <c r="AO75" s="37">
        <f>SUM(G75:H75)</f>
        <v>0</v>
      </c>
      <c r="AP75" s="37"/>
      <c r="AQ75" s="37">
        <f>SUM(I75:J75)</f>
        <v>0</v>
      </c>
      <c r="AR75" s="37"/>
      <c r="AS75" s="37">
        <f>SUM(K75:L75)</f>
        <v>0</v>
      </c>
      <c r="AT75" s="37"/>
      <c r="AU75" s="37">
        <f>SUM(M75:N75)</f>
        <v>0</v>
      </c>
      <c r="AV75" s="38"/>
      <c r="AW75" s="37">
        <f>SUM(O75:P75)</f>
        <v>0</v>
      </c>
      <c r="AX75" s="37"/>
      <c r="AY75" s="37">
        <f>SUM(Q75:R75)</f>
        <v>0</v>
      </c>
      <c r="AZ75" s="37"/>
      <c r="BA75" s="37">
        <f>SUM(S75:T75)</f>
        <v>0</v>
      </c>
      <c r="BB75" s="37"/>
      <c r="BC75" s="37">
        <f>SUM(U75:V75)</f>
        <v>0</v>
      </c>
      <c r="BD75" s="37"/>
      <c r="BE75" s="37">
        <f>SUM(W75:X75)</f>
        <v>2</v>
      </c>
      <c r="BF75" s="38"/>
      <c r="BG75" s="37">
        <f>SUM(Y75:Z75)</f>
        <v>0</v>
      </c>
      <c r="BH75" s="37"/>
      <c r="BI75" s="37">
        <f>SUM(AA75:AB75)</f>
        <v>0</v>
      </c>
      <c r="BJ75" s="37"/>
      <c r="BK75" s="37">
        <f>SUM(AC75:AD75)</f>
        <v>-5</v>
      </c>
      <c r="BL75" s="37"/>
      <c r="BM75" s="37">
        <f>SUM(AE75:AF75)</f>
        <v>0</v>
      </c>
      <c r="BN75" s="38"/>
      <c r="BU75" s="9">
        <f>COUNTIF(AM86:AN88,"&gt;0")</f>
        <v>0</v>
      </c>
      <c r="BV75" s="9">
        <f>COUNTIF(AO86:AP88,"&gt;0")</f>
        <v>0</v>
      </c>
      <c r="BW75" s="9">
        <f>COUNTIF(AQ86:AR88,"&gt;0")</f>
        <v>0</v>
      </c>
      <c r="BX75" s="9">
        <f>COUNTIF(AS86:AT88,"&gt;0")</f>
        <v>0</v>
      </c>
      <c r="BY75" s="9">
        <f>COUNTIF(AU86:AV88,"&gt;0")</f>
        <v>0</v>
      </c>
      <c r="BZ75" s="9">
        <f>COUNTIF(AW86:AX88,"&gt;0")</f>
        <v>0</v>
      </c>
      <c r="CA75" s="9">
        <f>COUNTIF(AY86:AZ88,"&gt;0")</f>
        <v>0</v>
      </c>
      <c r="CB75" s="9">
        <f>COUNTIF(BA86:BB88,"&gt;0")</f>
        <v>1</v>
      </c>
      <c r="CC75" s="9">
        <f>COUNTIF(BC86:BD88,"&gt;0")</f>
        <v>0</v>
      </c>
      <c r="CD75" s="9">
        <f>COUNTIF(BE86:BF88,"&gt;0")</f>
        <v>0</v>
      </c>
      <c r="CE75" s="9">
        <f>COUNTIF(BG86:BH88,"&gt;0")</f>
        <v>0</v>
      </c>
      <c r="CF75" s="9">
        <f>COUNTIF(BI86:BJ88,"&gt;0")</f>
        <v>0</v>
      </c>
      <c r="CG75" s="9">
        <f>COUNTIF(BK86:BL88,"&gt;0")</f>
        <v>2</v>
      </c>
      <c r="CH75" s="9">
        <f>COUNTIF(BM86:BN88,"&gt;0")</f>
        <v>1</v>
      </c>
      <c r="CI75" s="10"/>
      <c r="CJ75" s="37"/>
      <c r="CK75" s="74"/>
      <c r="CL75" s="37"/>
      <c r="CM75" s="74"/>
      <c r="CN75" s="37"/>
      <c r="CO75" s="74"/>
      <c r="CP75" s="37"/>
      <c r="CQ75" s="74"/>
      <c r="CR75" s="37"/>
      <c r="CS75" s="74"/>
      <c r="CT75" s="37"/>
      <c r="CU75" s="37"/>
      <c r="CV75" s="37"/>
      <c r="CW75" s="37"/>
    </row>
    <row r="76" spans="1:101" s="9" customFormat="1" ht="10.5">
      <c r="A76" s="6"/>
      <c r="B76" s="168">
        <f>SUM(C74:D74)</f>
        <v>15</v>
      </c>
      <c r="C76" s="123">
        <f>COUNTIF(AY6:AZ49,"&lt;0")</f>
        <v>1</v>
      </c>
      <c r="D76" s="143">
        <f>COUNTIF(AY6:AZ49,"&gt;0")</f>
        <v>5</v>
      </c>
      <c r="E76" s="186">
        <v>5</v>
      </c>
      <c r="F76" s="51">
        <v>-9</v>
      </c>
      <c r="G76" s="50"/>
      <c r="H76" s="51"/>
      <c r="I76" s="50"/>
      <c r="J76" s="51"/>
      <c r="K76" s="50"/>
      <c r="L76" s="51"/>
      <c r="M76" s="50"/>
      <c r="N76" s="51"/>
      <c r="O76" s="186"/>
      <c r="P76" s="51"/>
      <c r="Q76" s="50"/>
      <c r="R76" s="51"/>
      <c r="S76" s="50"/>
      <c r="T76" s="51"/>
      <c r="U76" s="50"/>
      <c r="V76" s="51"/>
      <c r="W76" s="50">
        <v>2</v>
      </c>
      <c r="X76" s="51">
        <v>-5</v>
      </c>
      <c r="Y76" s="186"/>
      <c r="Z76" s="51"/>
      <c r="AA76" s="50"/>
      <c r="AB76" s="51"/>
      <c r="AC76" s="50">
        <v>1</v>
      </c>
      <c r="AD76" s="51">
        <v>-10</v>
      </c>
      <c r="AE76" s="50"/>
      <c r="AF76" s="124"/>
      <c r="AM76" s="54">
        <f>SUM(E76:F76)</f>
        <v>-4</v>
      </c>
      <c r="AN76" s="42"/>
      <c r="AO76" s="42">
        <f>SUM(G76:H76)</f>
        <v>0</v>
      </c>
      <c r="AP76" s="42"/>
      <c r="AQ76" s="42">
        <f>SUM(I76:J76)</f>
        <v>0</v>
      </c>
      <c r="AR76" s="42"/>
      <c r="AS76" s="42">
        <f>SUM(K76:L76)</f>
        <v>0</v>
      </c>
      <c r="AT76" s="42"/>
      <c r="AU76" s="42">
        <f>SUM(M76:N76)</f>
        <v>0</v>
      </c>
      <c r="AV76" s="55"/>
      <c r="AW76" s="42">
        <f>SUM(O76:P76)</f>
        <v>0</v>
      </c>
      <c r="AX76" s="42"/>
      <c r="AY76" s="42">
        <f>SUM(Q76:R76)</f>
        <v>0</v>
      </c>
      <c r="AZ76" s="42"/>
      <c r="BA76" s="42">
        <f>SUM(S76:T76)</f>
        <v>0</v>
      </c>
      <c r="BB76" s="42"/>
      <c r="BC76" s="42">
        <f>SUM(U76:V76)</f>
        <v>0</v>
      </c>
      <c r="BD76" s="42"/>
      <c r="BE76" s="42">
        <f>SUM(W76:X76)</f>
        <v>-3</v>
      </c>
      <c r="BF76" s="55"/>
      <c r="BG76" s="42">
        <f>SUM(Y76:Z76)</f>
        <v>0</v>
      </c>
      <c r="BH76" s="42"/>
      <c r="BI76" s="42">
        <f>SUM(AA76:AB76)</f>
        <v>0</v>
      </c>
      <c r="BJ76" s="42"/>
      <c r="BK76" s="42">
        <f>SUM(AC76:AD76)</f>
        <v>-9</v>
      </c>
      <c r="BL76" s="42"/>
      <c r="BM76" s="42">
        <f>SUM(AE76:AF76)</f>
        <v>0</v>
      </c>
      <c r="BN76" s="55"/>
      <c r="BU76" s="58">
        <f>COUNTIF(AM86:AN88,"&lt;0")</f>
        <v>0</v>
      </c>
      <c r="BV76" s="58">
        <f>COUNTIF(AO86:AP88,"&lt;0")</f>
        <v>0</v>
      </c>
      <c r="BW76" s="58">
        <f>COUNTIF(AQ86:AR88,"&lt;0")</f>
        <v>0</v>
      </c>
      <c r="BX76" s="58">
        <f>COUNTIF(AS86:AT88,"&lt;0")</f>
        <v>0</v>
      </c>
      <c r="BY76" s="58">
        <f>COUNTIF(AU86:AV88,"&lt;0")</f>
        <v>0</v>
      </c>
      <c r="BZ76" s="58">
        <f>COUNTIF(AW86:AX88,"&lt;0")</f>
        <v>0</v>
      </c>
      <c r="CA76" s="58">
        <f>COUNTIF(AY86:AZ88,"&lt;0")</f>
        <v>0</v>
      </c>
      <c r="CB76" s="58">
        <f>COUNTIF(BA86:BB88,"&lt;0")</f>
        <v>2</v>
      </c>
      <c r="CC76" s="58">
        <f>COUNTIF(BC86:BD88,"&lt;0")</f>
        <v>0</v>
      </c>
      <c r="CD76" s="58">
        <f>COUNTIF(BE86:BF88,"&lt;0")</f>
        <v>0</v>
      </c>
      <c r="CE76" s="58">
        <f>COUNTIF(BG86:BH88,"&lt;0")</f>
        <v>0</v>
      </c>
      <c r="CF76" s="58">
        <f>COUNTIF(BI86:BJ88,"&lt;0")</f>
        <v>0</v>
      </c>
      <c r="CG76" s="58">
        <f>COUNTIF(BK86:BL88,"&lt;0")</f>
        <v>1</v>
      </c>
      <c r="CH76" s="58">
        <f>COUNTIF(BM86:BN88,"&lt;0")</f>
        <v>2</v>
      </c>
      <c r="CI76" s="10"/>
      <c r="CJ76" s="37"/>
      <c r="CK76" s="74"/>
      <c r="CL76" s="37"/>
      <c r="CM76" s="74"/>
      <c r="CN76" s="37"/>
      <c r="CO76" s="74"/>
      <c r="CP76" s="37"/>
      <c r="CQ76" s="74"/>
      <c r="CR76" s="37"/>
      <c r="CS76" s="74"/>
      <c r="CT76" s="37"/>
      <c r="CU76" s="37"/>
      <c r="CV76" s="37"/>
      <c r="CW76" s="37"/>
    </row>
    <row r="77" spans="1:101" s="9" customFormat="1" ht="10.5">
      <c r="A77" s="6"/>
      <c r="B77" s="167" t="s">
        <v>45</v>
      </c>
      <c r="C77" s="97">
        <f>SUM(C78:C79)</f>
        <v>8</v>
      </c>
      <c r="D77" s="181">
        <f>SUM(D78:D79)</f>
        <v>7</v>
      </c>
      <c r="E77" s="185"/>
      <c r="F77" s="86"/>
      <c r="G77" s="24"/>
      <c r="H77" s="86"/>
      <c r="I77" s="24"/>
      <c r="J77" s="86"/>
      <c r="K77" s="24"/>
      <c r="L77" s="86"/>
      <c r="M77" s="24"/>
      <c r="N77" s="86"/>
      <c r="O77" s="185"/>
      <c r="P77" s="86"/>
      <c r="Q77" s="24"/>
      <c r="R77" s="86"/>
      <c r="S77" s="24"/>
      <c r="T77" s="86"/>
      <c r="U77" s="24">
        <v>7</v>
      </c>
      <c r="V77" s="86">
        <v>-4</v>
      </c>
      <c r="W77" s="24"/>
      <c r="X77" s="86"/>
      <c r="Y77" s="185">
        <v>6</v>
      </c>
      <c r="Z77" s="86">
        <v>-4</v>
      </c>
      <c r="AA77" s="24"/>
      <c r="AB77" s="86"/>
      <c r="AC77" s="24"/>
      <c r="AD77" s="86"/>
      <c r="AE77" s="24">
        <v>0</v>
      </c>
      <c r="AF77" s="195">
        <v>-1</v>
      </c>
      <c r="AM77" s="29">
        <f>SUM(E77:F77)</f>
        <v>0</v>
      </c>
      <c r="AN77" s="30"/>
      <c r="AO77" s="30">
        <f>SUM(G77:H77)</f>
        <v>0</v>
      </c>
      <c r="AP77" s="30"/>
      <c r="AQ77" s="30">
        <f>SUM(I77:J77)</f>
        <v>0</v>
      </c>
      <c r="AR77" s="30"/>
      <c r="AS77" s="30">
        <f>SUM(K77:L77)</f>
        <v>0</v>
      </c>
      <c r="AT77" s="30"/>
      <c r="AU77" s="30">
        <f>SUM(M77:N77)</f>
        <v>0</v>
      </c>
      <c r="AV77" s="31"/>
      <c r="AW77" s="30">
        <f>SUM(O77:P77)</f>
        <v>0</v>
      </c>
      <c r="AX77" s="30"/>
      <c r="AY77" s="30">
        <f>SUM(Q77:R77)</f>
        <v>0</v>
      </c>
      <c r="AZ77" s="30"/>
      <c r="BA77" s="30">
        <f>SUM(S77:T77)</f>
        <v>0</v>
      </c>
      <c r="BB77" s="30"/>
      <c r="BC77" s="30">
        <f>SUM(U77:V77)</f>
        <v>3</v>
      </c>
      <c r="BD77" s="30"/>
      <c r="BE77" s="30">
        <f>SUM(W77:X77)</f>
        <v>0</v>
      </c>
      <c r="BF77" s="31"/>
      <c r="BG77" s="30">
        <f>SUM(Y77:Z77)</f>
        <v>2</v>
      </c>
      <c r="BH77" s="37"/>
      <c r="BI77" s="30">
        <f>SUM(AA77:AB77)</f>
        <v>0</v>
      </c>
      <c r="BJ77" s="30"/>
      <c r="BK77" s="30">
        <f>SUM(AC77:AD77)</f>
        <v>0</v>
      </c>
      <c r="BL77" s="30"/>
      <c r="BM77" s="30">
        <f>SUM(AE77:AF77)</f>
        <v>-1</v>
      </c>
      <c r="BN77" s="31"/>
      <c r="BU77" s="9">
        <f>COUNTIF(AM90:AN92,"&gt;0")</f>
        <v>0</v>
      </c>
      <c r="BV77" s="9">
        <f>COUNTIF(AO90:AP92,"&gt;0")</f>
        <v>0</v>
      </c>
      <c r="BW77" s="9">
        <f>COUNTIF(AQ90:AR92,"&gt;0")</f>
        <v>0</v>
      </c>
      <c r="BX77" s="9">
        <f>COUNTIF(AS90:AT92,"&gt;0")</f>
        <v>0</v>
      </c>
      <c r="BY77" s="9">
        <f>COUNTIF(AU90:AV92,"&gt;0")</f>
        <v>2</v>
      </c>
      <c r="BZ77" s="9">
        <f>COUNTIF(AW90:AX92,"&gt;0")</f>
        <v>0</v>
      </c>
      <c r="CA77" s="9">
        <f>COUNTIF(AY90:AZ92,"&gt;0")</f>
        <v>0</v>
      </c>
      <c r="CB77" s="9">
        <f>COUNTIF(BA90:BB92,"&gt;0")</f>
        <v>0</v>
      </c>
      <c r="CC77" s="9">
        <f>COUNTIF(BC90:BD92,"&gt;0")</f>
        <v>0</v>
      </c>
      <c r="CD77" s="9">
        <f>COUNTIF(BE90:BF92,"&gt;0")</f>
        <v>0</v>
      </c>
      <c r="CE77" s="9">
        <f>COUNTIF(BG90:BH92,"&gt;0")</f>
        <v>0</v>
      </c>
      <c r="CF77" s="9">
        <f>COUNTIF(BI90:BJ92,"&gt;0")</f>
        <v>0</v>
      </c>
      <c r="CG77" s="9">
        <f>COUNTIF(BK90:BL92,"&gt;0")</f>
        <v>0</v>
      </c>
      <c r="CH77" s="9">
        <f>COUNTIF(BM90:BN92,"&gt;0")</f>
        <v>2</v>
      </c>
      <c r="CI77" s="10"/>
      <c r="CJ77" s="37"/>
      <c r="CK77" s="74"/>
      <c r="CL77" s="37"/>
      <c r="CM77" s="74"/>
      <c r="CN77" s="37"/>
      <c r="CO77" s="74"/>
      <c r="CP77" s="37"/>
      <c r="CQ77" s="74"/>
      <c r="CR77" s="37"/>
      <c r="CS77" s="74"/>
      <c r="CT77" s="37"/>
      <c r="CU77" s="37"/>
      <c r="CV77" s="37"/>
      <c r="CW77" s="37"/>
    </row>
    <row r="78" spans="1:101" s="9" customFormat="1" ht="10.5">
      <c r="A78" s="6"/>
      <c r="B78" s="165" t="s">
        <v>119</v>
      </c>
      <c r="C78" s="183">
        <f>COUNTIF(AM77:BR79,"&gt;0")</f>
        <v>5</v>
      </c>
      <c r="D78" s="184">
        <f>COUNTIF(AM77:BR79,"&lt;0")</f>
        <v>4</v>
      </c>
      <c r="E78" s="185"/>
      <c r="F78" s="25"/>
      <c r="G78" s="24"/>
      <c r="H78" s="25"/>
      <c r="I78" s="24"/>
      <c r="J78" s="25"/>
      <c r="K78" s="24"/>
      <c r="L78" s="25"/>
      <c r="M78" s="24"/>
      <c r="N78" s="25"/>
      <c r="O78" s="185"/>
      <c r="P78" s="25"/>
      <c r="Q78" s="24"/>
      <c r="R78" s="25"/>
      <c r="S78" s="24"/>
      <c r="T78" s="25"/>
      <c r="U78" s="24">
        <v>6</v>
      </c>
      <c r="V78" s="25">
        <v>-4</v>
      </c>
      <c r="W78" s="24"/>
      <c r="X78" s="25"/>
      <c r="Y78" s="185">
        <v>4</v>
      </c>
      <c r="Z78" s="25">
        <v>-2</v>
      </c>
      <c r="AA78" s="24"/>
      <c r="AB78" s="25"/>
      <c r="AC78" s="24"/>
      <c r="AD78" s="25"/>
      <c r="AE78" s="24">
        <v>1</v>
      </c>
      <c r="AF78" s="116">
        <v>-5</v>
      </c>
      <c r="AM78" s="36">
        <f>SUM(E78:F78)</f>
        <v>0</v>
      </c>
      <c r="AN78" s="37"/>
      <c r="AO78" s="37">
        <f>SUM(G78:H78)</f>
        <v>0</v>
      </c>
      <c r="AP78" s="37"/>
      <c r="AQ78" s="37">
        <f>SUM(I78:J78)</f>
        <v>0</v>
      </c>
      <c r="AR78" s="37"/>
      <c r="AS78" s="37">
        <f>SUM(K78:L78)</f>
        <v>0</v>
      </c>
      <c r="AT78" s="37"/>
      <c r="AU78" s="37">
        <f>SUM(M78:N78)</f>
        <v>0</v>
      </c>
      <c r="AV78" s="38"/>
      <c r="AW78" s="37">
        <f>SUM(O78:P78)</f>
        <v>0</v>
      </c>
      <c r="AX78" s="37"/>
      <c r="AY78" s="37">
        <f>SUM(Q78:R78)</f>
        <v>0</v>
      </c>
      <c r="AZ78" s="37"/>
      <c r="BA78" s="37">
        <f>SUM(S78:T78)</f>
        <v>0</v>
      </c>
      <c r="BB78" s="37"/>
      <c r="BC78" s="37">
        <f>SUM(U78:V78)</f>
        <v>2</v>
      </c>
      <c r="BD78" s="37"/>
      <c r="BE78" s="37">
        <f>SUM(W78:X78)</f>
        <v>0</v>
      </c>
      <c r="BF78" s="38"/>
      <c r="BG78" s="37">
        <f>SUM(Y78:Z78)</f>
        <v>2</v>
      </c>
      <c r="BH78" s="37"/>
      <c r="BI78" s="37">
        <f>SUM(AA78:AB78)</f>
        <v>0</v>
      </c>
      <c r="BJ78" s="37"/>
      <c r="BK78" s="37">
        <f>SUM(AC78:AD78)</f>
        <v>0</v>
      </c>
      <c r="BL78" s="37"/>
      <c r="BM78" s="37">
        <f>SUM(AE78:AF78)</f>
        <v>-4</v>
      </c>
      <c r="BN78" s="38"/>
      <c r="BU78" s="42">
        <f>COUNTIF(AM90:AN92,"&lt;0")</f>
        <v>0</v>
      </c>
      <c r="BV78" s="42">
        <f>COUNTIF(AO90:AP92,"&lt;0")</f>
        <v>0</v>
      </c>
      <c r="BW78" s="42">
        <f>COUNTIF(AQ90:AR92,"&lt;0")</f>
        <v>0</v>
      </c>
      <c r="BX78" s="42">
        <f>COUNTIF(AS90:AT92,"&lt;0")</f>
        <v>0</v>
      </c>
      <c r="BY78" s="42">
        <f>COUNTIF(AU90:AV92,"&lt;0")</f>
        <v>1</v>
      </c>
      <c r="BZ78" s="42">
        <f>COUNTIF(AW90:AX92,"&lt;0")</f>
        <v>0</v>
      </c>
      <c r="CA78" s="42">
        <f>COUNTIF(AY90:AZ92,"&lt;0")</f>
        <v>0</v>
      </c>
      <c r="CB78" s="42">
        <f>COUNTIF(BA90:BB92,"&lt;0")</f>
        <v>0</v>
      </c>
      <c r="CC78" s="42">
        <f>COUNTIF(BC90:BD92,"&lt;0")</f>
        <v>0</v>
      </c>
      <c r="CD78" s="42">
        <f>COUNTIF(BE90:BF92,"&lt;0")</f>
        <v>0</v>
      </c>
      <c r="CE78" s="42">
        <f>COUNTIF(BG90:BH92,"&lt;0")</f>
        <v>0</v>
      </c>
      <c r="CF78" s="42">
        <f>COUNTIF(BI90:BJ92,"&lt;0")</f>
        <v>0</v>
      </c>
      <c r="CG78" s="42">
        <f>COUNTIF(BK90:BL92,"&lt;0")</f>
        <v>0</v>
      </c>
      <c r="CH78" s="42">
        <f>COUNTIF(BM90:BN92,"&lt;0")</f>
        <v>1</v>
      </c>
      <c r="CI78" s="10"/>
      <c r="CJ78" s="37"/>
      <c r="CK78" s="74"/>
      <c r="CL78" s="37"/>
      <c r="CM78" s="74"/>
      <c r="CN78" s="37"/>
      <c r="CO78" s="74"/>
      <c r="CP78" s="37"/>
      <c r="CQ78" s="74"/>
      <c r="CR78" s="37"/>
      <c r="CS78" s="74"/>
      <c r="CT78" s="37"/>
      <c r="CU78" s="37"/>
      <c r="CV78" s="37"/>
      <c r="CW78" s="37"/>
    </row>
    <row r="79" spans="1:101" s="9" customFormat="1" ht="10.5">
      <c r="A79" s="6"/>
      <c r="B79" s="168">
        <f>SUM(C77:D77)</f>
        <v>15</v>
      </c>
      <c r="C79" s="198">
        <f>COUNTIF(BA6:BB49,"&lt;0")</f>
        <v>3</v>
      </c>
      <c r="D79" s="199">
        <f>COUNTIF(BA6:BB49,"&gt;0")</f>
        <v>3</v>
      </c>
      <c r="E79" s="186"/>
      <c r="F79" s="51"/>
      <c r="G79" s="50"/>
      <c r="H79" s="51"/>
      <c r="I79" s="50"/>
      <c r="J79" s="51"/>
      <c r="K79" s="50"/>
      <c r="L79" s="51"/>
      <c r="M79" s="50"/>
      <c r="N79" s="51"/>
      <c r="O79" s="186"/>
      <c r="P79" s="51"/>
      <c r="Q79" s="50"/>
      <c r="R79" s="51"/>
      <c r="S79" s="50"/>
      <c r="T79" s="51"/>
      <c r="U79" s="50">
        <v>3</v>
      </c>
      <c r="V79" s="51">
        <v>-4</v>
      </c>
      <c r="W79" s="50"/>
      <c r="X79" s="51"/>
      <c r="Y79" s="186">
        <v>3</v>
      </c>
      <c r="Z79" s="51" t="s">
        <v>73</v>
      </c>
      <c r="AA79" s="50"/>
      <c r="AB79" s="51"/>
      <c r="AC79" s="50"/>
      <c r="AD79" s="51"/>
      <c r="AE79" s="50">
        <v>0</v>
      </c>
      <c r="AF79" s="124">
        <v>-1</v>
      </c>
      <c r="AM79" s="54">
        <f>SUM(E79:F79)</f>
        <v>0</v>
      </c>
      <c r="AN79" s="42"/>
      <c r="AO79" s="42">
        <f>SUM(G79:H79)</f>
        <v>0</v>
      </c>
      <c r="AP79" s="42"/>
      <c r="AQ79" s="42">
        <f>SUM(I79:J79)</f>
        <v>0</v>
      </c>
      <c r="AR79" s="42"/>
      <c r="AS79" s="42">
        <f>SUM(K79:L79)</f>
        <v>0</v>
      </c>
      <c r="AT79" s="42"/>
      <c r="AU79" s="42">
        <f>SUM(M79:N79)</f>
        <v>0</v>
      </c>
      <c r="AV79" s="55"/>
      <c r="AW79" s="42">
        <f>SUM(O79:P79)</f>
        <v>0</v>
      </c>
      <c r="AX79" s="42"/>
      <c r="AY79" s="42">
        <f>SUM(Q79:R79)</f>
        <v>0</v>
      </c>
      <c r="AZ79" s="42"/>
      <c r="BA79" s="42">
        <f>SUM(S79:T79)</f>
        <v>0</v>
      </c>
      <c r="BB79" s="42"/>
      <c r="BC79" s="42">
        <f>SUM(U79:V79)</f>
        <v>-1</v>
      </c>
      <c r="BD79" s="42"/>
      <c r="BE79" s="42">
        <f>SUM(W79:X79)</f>
        <v>0</v>
      </c>
      <c r="BF79" s="55"/>
      <c r="BG79" s="42">
        <f>SUM(Y79:Z79)</f>
        <v>3</v>
      </c>
      <c r="BH79" s="42"/>
      <c r="BI79" s="42">
        <f>SUM(AA79:AB79)</f>
        <v>0</v>
      </c>
      <c r="BJ79" s="42"/>
      <c r="BK79" s="42">
        <f>SUM(AC79:AD79)</f>
        <v>0</v>
      </c>
      <c r="BL79" s="42"/>
      <c r="BM79" s="42">
        <f>SUM(AE79:AF79)</f>
        <v>-1</v>
      </c>
      <c r="BN79" s="55"/>
      <c r="BU79" s="9">
        <f>COUNTIF(AM93:AN95,"&gt;0")</f>
        <v>0</v>
      </c>
      <c r="BV79" s="9">
        <f>COUNTIF(AO93:AP95,"&gt;0")</f>
        <v>0</v>
      </c>
      <c r="BW79" s="9">
        <f>COUNTIF(AQ93:AR95,"&gt;0")</f>
        <v>0</v>
      </c>
      <c r="BX79" s="9">
        <f>COUNTIF(AS93:AT95,"&gt;0")</f>
        <v>0</v>
      </c>
      <c r="BY79" s="9">
        <f>COUNTIF(AU93:AV95,"&gt;0")</f>
        <v>0</v>
      </c>
      <c r="BZ79" s="9">
        <f>COUNTIF(AW93:AX95,"&gt;0")</f>
        <v>0</v>
      </c>
      <c r="CA79" s="9">
        <f>COUNTIF(AY93:AZ95,"&gt;0")</f>
        <v>0</v>
      </c>
      <c r="CB79" s="9">
        <f>COUNTIF(BA93:BB95,"&gt;0")</f>
        <v>0</v>
      </c>
      <c r="CC79" s="9">
        <f>COUNTIF(BC93:BD95,"&gt;0")</f>
        <v>0</v>
      </c>
      <c r="CD79" s="9">
        <f>COUNTIF(BE93:BF95,"&gt;0")</f>
        <v>0</v>
      </c>
      <c r="CE79" s="9">
        <f>COUNTIF(BG93:BH95,"&gt;0")</f>
        <v>0</v>
      </c>
      <c r="CF79" s="9">
        <f>COUNTIF(BI93:BJ95,"&gt;0")</f>
        <v>1</v>
      </c>
      <c r="CG79" s="9">
        <f>COUNTIF(BK93:BL95,"&gt;0")</f>
        <v>0</v>
      </c>
      <c r="CH79" s="9">
        <f>COUNTIF(BM93:BN95,"&gt;0")</f>
        <v>0</v>
      </c>
      <c r="CI79" s="10"/>
      <c r="CJ79" s="37"/>
      <c r="CK79" s="74"/>
      <c r="CL79" s="37"/>
      <c r="CM79" s="74"/>
      <c r="CN79" s="37"/>
      <c r="CO79" s="74"/>
      <c r="CP79" s="37"/>
      <c r="CQ79" s="74"/>
      <c r="CR79" s="37"/>
      <c r="CS79" s="74"/>
      <c r="CT79" s="37"/>
      <c r="CU79" s="37"/>
      <c r="CV79" s="37"/>
      <c r="CW79" s="37"/>
    </row>
    <row r="80" spans="1:101" s="9" customFormat="1" ht="10.5">
      <c r="A80" s="6"/>
      <c r="B80" s="167" t="s">
        <v>27</v>
      </c>
      <c r="C80" s="97">
        <f>SUM(C81:C82)</f>
        <v>9</v>
      </c>
      <c r="D80" s="181">
        <f>SUM(D81:D82)</f>
        <v>6</v>
      </c>
      <c r="E80" s="185"/>
      <c r="F80" s="25"/>
      <c r="G80" s="24"/>
      <c r="H80" s="25"/>
      <c r="I80" s="24"/>
      <c r="J80" s="25"/>
      <c r="K80" s="24"/>
      <c r="L80" s="25"/>
      <c r="M80" s="24"/>
      <c r="N80" s="25"/>
      <c r="O80" s="185">
        <v>3</v>
      </c>
      <c r="P80" s="25">
        <v>-15</v>
      </c>
      <c r="Q80" s="24"/>
      <c r="R80" s="25"/>
      <c r="S80" s="24"/>
      <c r="T80" s="25"/>
      <c r="U80" s="24"/>
      <c r="V80" s="25"/>
      <c r="W80" s="24"/>
      <c r="X80" s="25"/>
      <c r="Y80" s="185"/>
      <c r="Z80" s="25"/>
      <c r="AA80" s="24">
        <v>12</v>
      </c>
      <c r="AB80" s="25">
        <v>-2</v>
      </c>
      <c r="AC80" s="24"/>
      <c r="AD80" s="25"/>
      <c r="AE80" s="24"/>
      <c r="AF80" s="116"/>
      <c r="AM80" s="29">
        <f>SUM(E80:F80)</f>
        <v>0</v>
      </c>
      <c r="AN80" s="30"/>
      <c r="AO80" s="30">
        <f>SUM(G80:H80)</f>
        <v>0</v>
      </c>
      <c r="AP80" s="30"/>
      <c r="AQ80" s="30">
        <f>SUM(I80:J80)</f>
        <v>0</v>
      </c>
      <c r="AR80" s="30"/>
      <c r="AS80" s="30">
        <f>SUM(K80:L80)</f>
        <v>0</v>
      </c>
      <c r="AT80" s="30"/>
      <c r="AU80" s="30">
        <f>SUM(M80:N80)</f>
        <v>0</v>
      </c>
      <c r="AV80" s="31"/>
      <c r="AW80" s="30">
        <f>SUM(O80:P80)</f>
        <v>-12</v>
      </c>
      <c r="AX80" s="30"/>
      <c r="AY80" s="30">
        <f>SUM(Q80:R80)</f>
        <v>0</v>
      </c>
      <c r="AZ80" s="30"/>
      <c r="BA80" s="30">
        <f>SUM(S80:T80)</f>
        <v>0</v>
      </c>
      <c r="BB80" s="30"/>
      <c r="BC80" s="30">
        <f>SUM(U80:V80)</f>
        <v>0</v>
      </c>
      <c r="BD80" s="30"/>
      <c r="BE80" s="30">
        <f>SUM(W80:X80)</f>
        <v>0</v>
      </c>
      <c r="BF80" s="31"/>
      <c r="BG80" s="30">
        <f>SUM(Y80:Z80)</f>
        <v>0</v>
      </c>
      <c r="BH80" s="37"/>
      <c r="BI80" s="30">
        <f>SUM(AA80:AB80)</f>
        <v>10</v>
      </c>
      <c r="BJ80" s="30"/>
      <c r="BK80" s="30">
        <f>SUM(AC80:AD80)</f>
        <v>0</v>
      </c>
      <c r="BL80" s="30"/>
      <c r="BM80" s="30">
        <f>SUM(AE80:AF80)</f>
        <v>0</v>
      </c>
      <c r="BN80" s="31"/>
      <c r="BU80" s="42">
        <f>COUNTIF(AM93:AN95,"&lt;0")</f>
        <v>0</v>
      </c>
      <c r="BV80" s="42">
        <f>COUNTIF(AO93:AP95,"&lt;0")</f>
        <v>0</v>
      </c>
      <c r="BW80" s="42">
        <f>COUNTIF(AQ93:AR95,"&lt;0")</f>
        <v>3</v>
      </c>
      <c r="BX80" s="42">
        <f>COUNTIF(AS93:AT95,"&lt;0")</f>
        <v>0</v>
      </c>
      <c r="BY80" s="42">
        <f>COUNTIF(AU93:AV95,"&lt;0")</f>
        <v>0</v>
      </c>
      <c r="BZ80" s="42">
        <f>COUNTIF(AW93:AX95,"&lt;0")</f>
        <v>0</v>
      </c>
      <c r="CA80" s="42">
        <f>COUNTIF(AY93:AZ95,"&lt;0")</f>
        <v>0</v>
      </c>
      <c r="CB80" s="42">
        <f>COUNTIF(BA93:BB95,"&lt;0")</f>
        <v>0</v>
      </c>
      <c r="CC80" s="42">
        <f>COUNTIF(BC93:BD95,"&lt;0")</f>
        <v>0</v>
      </c>
      <c r="CD80" s="42">
        <f>COUNTIF(BE93:BF95,"&lt;0")</f>
        <v>0</v>
      </c>
      <c r="CE80" s="42">
        <f>COUNTIF(BG93:BH95,"&lt;0")</f>
        <v>0</v>
      </c>
      <c r="CF80" s="42">
        <f>COUNTIF(BI93:BJ95,"&lt;0")</f>
        <v>2</v>
      </c>
      <c r="CG80" s="42">
        <f>COUNTIF(BK93:BL95,"&lt;0")</f>
        <v>0</v>
      </c>
      <c r="CH80" s="42">
        <f>COUNTIF(BM93:BN95,"&lt;0")</f>
        <v>0</v>
      </c>
      <c r="CI80" s="10"/>
      <c r="CJ80" s="37"/>
      <c r="CK80" s="74"/>
      <c r="CL80" s="37"/>
      <c r="CM80" s="74"/>
      <c r="CN80" s="37"/>
      <c r="CO80" s="74"/>
      <c r="CP80" s="37"/>
      <c r="CQ80" s="74"/>
      <c r="CR80" s="37"/>
      <c r="CS80" s="74"/>
      <c r="CT80" s="37"/>
      <c r="CU80" s="37"/>
      <c r="CV80" s="37"/>
      <c r="CW80" s="37"/>
    </row>
    <row r="81" spans="1:101" s="9" customFormat="1" ht="10.5">
      <c r="A81" s="6"/>
      <c r="B81" s="165" t="s">
        <v>120</v>
      </c>
      <c r="C81" s="183">
        <f>COUNTIF(AM80:BR82,"&gt;0")</f>
        <v>3</v>
      </c>
      <c r="D81" s="184">
        <f>COUNTIF(AM80:BR82,"&lt;0")</f>
        <v>3</v>
      </c>
      <c r="E81" s="185"/>
      <c r="F81" s="25"/>
      <c r="G81" s="24"/>
      <c r="H81" s="25"/>
      <c r="I81" s="24"/>
      <c r="J81" s="25"/>
      <c r="K81" s="24"/>
      <c r="L81" s="25"/>
      <c r="M81" s="24"/>
      <c r="N81" s="25"/>
      <c r="O81" s="185">
        <v>7</v>
      </c>
      <c r="P81" s="25">
        <v>-8</v>
      </c>
      <c r="Q81" s="24"/>
      <c r="R81" s="25"/>
      <c r="S81" s="24"/>
      <c r="T81" s="25"/>
      <c r="U81" s="24"/>
      <c r="V81" s="25"/>
      <c r="W81" s="24"/>
      <c r="X81" s="25"/>
      <c r="Y81" s="185"/>
      <c r="Z81" s="25"/>
      <c r="AA81" s="24">
        <v>7</v>
      </c>
      <c r="AB81" s="25">
        <v>-1</v>
      </c>
      <c r="AC81" s="24"/>
      <c r="AD81" s="25"/>
      <c r="AE81" s="24"/>
      <c r="AF81" s="116"/>
      <c r="AM81" s="36">
        <f>SUM(E81:F81)</f>
        <v>0</v>
      </c>
      <c r="AN81" s="37"/>
      <c r="AO81" s="37">
        <f>SUM(G81:H81)</f>
        <v>0</v>
      </c>
      <c r="AP81" s="37"/>
      <c r="AQ81" s="37">
        <f>SUM(I81:J81)</f>
        <v>0</v>
      </c>
      <c r="AR81" s="37"/>
      <c r="AS81" s="37">
        <f>SUM(K81:L81)</f>
        <v>0</v>
      </c>
      <c r="AT81" s="37"/>
      <c r="AU81" s="37">
        <f>SUM(M81:N81)</f>
        <v>0</v>
      </c>
      <c r="AV81" s="38"/>
      <c r="AW81" s="37">
        <f>SUM(O81:P81)</f>
        <v>-1</v>
      </c>
      <c r="AX81" s="37"/>
      <c r="AY81" s="37">
        <f>SUM(Q81:R81)</f>
        <v>0</v>
      </c>
      <c r="AZ81" s="37"/>
      <c r="BA81" s="37">
        <f>SUM(S81:T81)</f>
        <v>0</v>
      </c>
      <c r="BB81" s="37"/>
      <c r="BC81" s="37">
        <f>SUM(U81:V81)</f>
        <v>0</v>
      </c>
      <c r="BD81" s="37"/>
      <c r="BE81" s="37">
        <f>SUM(W81:X81)</f>
        <v>0</v>
      </c>
      <c r="BF81" s="38"/>
      <c r="BG81" s="37">
        <f>SUM(Y81:Z81)</f>
        <v>0</v>
      </c>
      <c r="BH81" s="37"/>
      <c r="BI81" s="37">
        <f>SUM(AA81:AB81)</f>
        <v>6</v>
      </c>
      <c r="BJ81" s="37"/>
      <c r="BK81" s="37">
        <f>SUM(AC81:AD81)</f>
        <v>0</v>
      </c>
      <c r="BL81" s="37"/>
      <c r="BM81" s="37">
        <f>SUM(AE81:AF81)</f>
        <v>0</v>
      </c>
      <c r="BN81" s="38"/>
      <c r="BU81" s="9">
        <f>COUNTIF(AM96:AN98,"&gt;0")</f>
        <v>0</v>
      </c>
      <c r="BV81" s="9">
        <f>COUNTIF(AO96:AP98,"&gt;0")</f>
        <v>1</v>
      </c>
      <c r="BW81" s="9">
        <f>COUNTIF(AQ96:AR98,"&gt;0")</f>
        <v>0</v>
      </c>
      <c r="BX81" s="9">
        <f>COUNTIF(AS96:AT98,"&gt;0")</f>
        <v>0</v>
      </c>
      <c r="BY81" s="9">
        <f>COUNTIF(AU96:AV98,"&gt;0")</f>
        <v>0</v>
      </c>
      <c r="BZ81" s="9">
        <f>COUNTIF(AW96:AX98,"&gt;0")</f>
        <v>0</v>
      </c>
      <c r="CA81" s="9">
        <f>COUNTIF(AY96:AZ98,"&gt;0")</f>
        <v>0</v>
      </c>
      <c r="CB81" s="9">
        <f>COUNTIF(BA96:BB98,"&gt;0")</f>
        <v>0</v>
      </c>
      <c r="CC81" s="9">
        <f>COUNTIF(BC96:BD98,"&gt;0")</f>
        <v>0</v>
      </c>
      <c r="CD81" s="9">
        <f>COUNTIF(BE96:BF98,"&gt;0")</f>
        <v>0</v>
      </c>
      <c r="CE81" s="9">
        <f>COUNTIF(BG96:BH98,"&gt;0")</f>
        <v>0</v>
      </c>
      <c r="CF81" s="9">
        <f>COUNTIF(BI96:BJ98,"&gt;0")</f>
        <v>0</v>
      </c>
      <c r="CG81" s="9">
        <f>COUNTIF(BK96:BL98,"&gt;0")</f>
        <v>0</v>
      </c>
      <c r="CH81" s="9">
        <f>COUNTIF(BM96:BN98,"&gt;0")</f>
        <v>0</v>
      </c>
      <c r="CI81" s="10"/>
      <c r="CJ81" s="37"/>
      <c r="CK81" s="74"/>
      <c r="CL81" s="37"/>
      <c r="CM81" s="74"/>
      <c r="CN81" s="37"/>
      <c r="CO81" s="74"/>
      <c r="CP81" s="37"/>
      <c r="CQ81" s="74"/>
      <c r="CR81" s="37"/>
      <c r="CS81" s="74"/>
      <c r="CT81" s="37"/>
      <c r="CU81" s="37"/>
      <c r="CV81" s="37"/>
      <c r="CW81" s="37"/>
    </row>
    <row r="82" spans="1:101" s="9" customFormat="1" ht="10.5">
      <c r="A82" s="6"/>
      <c r="B82" s="168">
        <f>SUM(C80:D80)</f>
        <v>15</v>
      </c>
      <c r="C82" s="123">
        <f>COUNTIF(BC6:BD49,"&lt;0")</f>
        <v>6</v>
      </c>
      <c r="D82" s="143">
        <f>COUNTIF(BC6:BD49,"&gt;0")</f>
        <v>3</v>
      </c>
      <c r="E82" s="186"/>
      <c r="F82" s="51"/>
      <c r="G82" s="50"/>
      <c r="H82" s="51"/>
      <c r="I82" s="50"/>
      <c r="J82" s="51"/>
      <c r="K82" s="50"/>
      <c r="L82" s="51"/>
      <c r="M82" s="50"/>
      <c r="N82" s="51"/>
      <c r="O82" s="186">
        <v>4</v>
      </c>
      <c r="P82" s="51">
        <v>-3</v>
      </c>
      <c r="Q82" s="50"/>
      <c r="R82" s="51"/>
      <c r="S82" s="50"/>
      <c r="T82" s="51"/>
      <c r="U82" s="50"/>
      <c r="V82" s="51"/>
      <c r="W82" s="50"/>
      <c r="X82" s="51"/>
      <c r="Y82" s="186"/>
      <c r="Z82" s="51"/>
      <c r="AA82" s="50">
        <v>1</v>
      </c>
      <c r="AB82" s="51">
        <v>-5</v>
      </c>
      <c r="AC82" s="50"/>
      <c r="AD82" s="51"/>
      <c r="AE82" s="50"/>
      <c r="AF82" s="124"/>
      <c r="AM82" s="54">
        <f>SUM(E82:F82)</f>
        <v>0</v>
      </c>
      <c r="AN82" s="42"/>
      <c r="AO82" s="42">
        <f>SUM(G82:H82)</f>
        <v>0</v>
      </c>
      <c r="AP82" s="42"/>
      <c r="AQ82" s="42">
        <f>SUM(I82:J82)</f>
        <v>0</v>
      </c>
      <c r="AR82" s="42"/>
      <c r="AS82" s="42">
        <f>SUM(K82:L82)</f>
        <v>0</v>
      </c>
      <c r="AT82" s="42"/>
      <c r="AU82" s="42">
        <f>SUM(M82:N82)</f>
        <v>0</v>
      </c>
      <c r="AV82" s="55"/>
      <c r="AW82" s="42">
        <f>SUM(O82:P82)</f>
        <v>1</v>
      </c>
      <c r="AX82" s="42"/>
      <c r="AY82" s="42">
        <f>SUM(Q82:R82)</f>
        <v>0</v>
      </c>
      <c r="AZ82" s="42"/>
      <c r="BA82" s="42">
        <f>SUM(S82:T82)</f>
        <v>0</v>
      </c>
      <c r="BB82" s="42"/>
      <c r="BC82" s="42">
        <f>SUM(U82:V82)</f>
        <v>0</v>
      </c>
      <c r="BD82" s="42"/>
      <c r="BE82" s="42">
        <f>SUM(W82:X82)</f>
        <v>0</v>
      </c>
      <c r="BF82" s="55"/>
      <c r="BG82" s="42">
        <f>SUM(Y82:Z82)</f>
        <v>0</v>
      </c>
      <c r="BH82" s="42"/>
      <c r="BI82" s="42">
        <f>SUM(AA82:AB82)</f>
        <v>-4</v>
      </c>
      <c r="BJ82" s="42"/>
      <c r="BK82" s="42">
        <f>SUM(AC82:AD82)</f>
        <v>0</v>
      </c>
      <c r="BL82" s="42"/>
      <c r="BM82" s="42">
        <f>SUM(AE82:AF82)</f>
        <v>0</v>
      </c>
      <c r="BN82" s="55"/>
      <c r="BU82" s="42">
        <f>COUNTIF(AM96:AN98,"&lt;0")</f>
        <v>0</v>
      </c>
      <c r="BV82" s="42">
        <f>COUNTIF(AO96:AP98,"&lt;0")</f>
        <v>2</v>
      </c>
      <c r="BW82" s="42">
        <f>COUNTIF(AQ96:AR98,"&lt;0")</f>
        <v>0</v>
      </c>
      <c r="BX82" s="42">
        <f>COUNTIF(AS96:AT98,"&lt;0")</f>
        <v>0</v>
      </c>
      <c r="BY82" s="42">
        <f>COUNTIF(AU96:AV98,"&lt;0")</f>
        <v>0</v>
      </c>
      <c r="BZ82" s="42">
        <f>COUNTIF(AW96:AX98,"&lt;0")</f>
        <v>0</v>
      </c>
      <c r="CA82" s="42">
        <f>COUNTIF(AY96:AZ98,"&lt;0")</f>
        <v>0</v>
      </c>
      <c r="CB82" s="42">
        <f>COUNTIF(BA96:BB98,"&lt;0")</f>
        <v>0</v>
      </c>
      <c r="CC82" s="42">
        <f>COUNTIF(BC96:BD98,"&lt;0")</f>
        <v>0</v>
      </c>
      <c r="CD82" s="42">
        <f>COUNTIF(BE96:BF98,"&lt;0")</f>
        <v>0</v>
      </c>
      <c r="CE82" s="42">
        <f>COUNTIF(BG96:BH98,"&lt;0")</f>
        <v>3</v>
      </c>
      <c r="CF82" s="42">
        <f>COUNTIF(BI96:BJ98,"&lt;0")</f>
        <v>0</v>
      </c>
      <c r="CG82" s="42">
        <f>COUNTIF(BK96:BL98,"&lt;0")</f>
        <v>0</v>
      </c>
      <c r="CH82" s="42">
        <f>COUNTIF(BM96:BN98,"&lt;0")</f>
        <v>0</v>
      </c>
      <c r="CI82" s="10"/>
      <c r="CJ82" s="37"/>
      <c r="CK82" s="74"/>
      <c r="CL82" s="37"/>
      <c r="CM82" s="74"/>
      <c r="CN82" s="37"/>
      <c r="CO82" s="74"/>
      <c r="CP82" s="37"/>
      <c r="CQ82" s="74"/>
      <c r="CR82" s="37"/>
      <c r="CS82" s="74"/>
      <c r="CT82" s="37"/>
      <c r="CU82" s="37"/>
      <c r="CV82" s="37"/>
      <c r="CW82" s="37"/>
    </row>
    <row r="83" spans="1:101" s="9" customFormat="1" ht="10.5">
      <c r="A83" s="6"/>
      <c r="B83" s="167" t="s">
        <v>56</v>
      </c>
      <c r="C83" s="97">
        <f>SUM(C84:C85)</f>
        <v>2</v>
      </c>
      <c r="D83" s="181">
        <f>SUM(D84:D85)</f>
        <v>13</v>
      </c>
      <c r="E83" s="185"/>
      <c r="F83" s="25"/>
      <c r="G83" s="24"/>
      <c r="H83" s="25"/>
      <c r="I83" s="24"/>
      <c r="J83" s="25"/>
      <c r="K83" s="24"/>
      <c r="L83" s="25"/>
      <c r="M83" s="24"/>
      <c r="N83" s="25"/>
      <c r="O83" s="185"/>
      <c r="P83" s="25"/>
      <c r="Q83" s="24">
        <v>2</v>
      </c>
      <c r="R83" s="25">
        <v>-6</v>
      </c>
      <c r="S83" s="24"/>
      <c r="T83" s="25"/>
      <c r="U83" s="24"/>
      <c r="V83" s="25"/>
      <c r="W83" s="24"/>
      <c r="X83" s="25"/>
      <c r="Y83" s="185">
        <v>4</v>
      </c>
      <c r="Z83" s="25">
        <v>-14</v>
      </c>
      <c r="AA83" s="24"/>
      <c r="AB83" s="25"/>
      <c r="AC83" s="24">
        <v>3</v>
      </c>
      <c r="AD83" s="25">
        <v>-6</v>
      </c>
      <c r="AE83" s="24"/>
      <c r="AF83" s="116"/>
      <c r="AM83" s="29">
        <f>SUM(E83:F83)</f>
        <v>0</v>
      </c>
      <c r="AN83" s="30"/>
      <c r="AO83" s="30">
        <f>SUM(G83:H83)</f>
        <v>0</v>
      </c>
      <c r="AP83" s="30"/>
      <c r="AQ83" s="30">
        <f>SUM(I83:J83)</f>
        <v>0</v>
      </c>
      <c r="AR83" s="30"/>
      <c r="AS83" s="30">
        <f>SUM(K83:L83)</f>
        <v>0</v>
      </c>
      <c r="AT83" s="30"/>
      <c r="AU83" s="30">
        <f>SUM(M83:N83)</f>
        <v>0</v>
      </c>
      <c r="AV83" s="31"/>
      <c r="AW83" s="30">
        <f>SUM(O83:P83)</f>
        <v>0</v>
      </c>
      <c r="AX83" s="30"/>
      <c r="AY83" s="30">
        <f>SUM(Q83:R83)</f>
        <v>-4</v>
      </c>
      <c r="AZ83" s="30"/>
      <c r="BA83" s="30">
        <f>SUM(S83:T83)</f>
        <v>0</v>
      </c>
      <c r="BB83" s="30"/>
      <c r="BC83" s="30">
        <f>SUM(U83:V83)</f>
        <v>0</v>
      </c>
      <c r="BD83" s="30"/>
      <c r="BE83" s="30">
        <f>SUM(W83:X83)</f>
        <v>0</v>
      </c>
      <c r="BF83" s="31"/>
      <c r="BG83" s="30">
        <f>SUM(Y83:Z83)</f>
        <v>-10</v>
      </c>
      <c r="BH83" s="37"/>
      <c r="BI83" s="30">
        <f>SUM(AA83:AB83)</f>
        <v>0</v>
      </c>
      <c r="BJ83" s="30"/>
      <c r="BK83" s="30">
        <f>SUM(AC83:AD83)</f>
        <v>-3</v>
      </c>
      <c r="BL83" s="30"/>
      <c r="BM83" s="30">
        <f>SUM(AE83:AF83)</f>
        <v>0</v>
      </c>
      <c r="BN83" s="31"/>
      <c r="BU83" s="9">
        <f>COUNTIF(AM99:AN101,"&gt;0")</f>
        <v>0</v>
      </c>
      <c r="BV83" s="9">
        <f>COUNTIF(AO99:AP101,"&gt;0")</f>
        <v>0</v>
      </c>
      <c r="BW83" s="9">
        <f>COUNTIF(AQ99:AR101,"&gt;0")</f>
        <v>0</v>
      </c>
      <c r="BX83" s="9">
        <f>COUNTIF(AS99:AT101,"&gt;0")</f>
        <v>0</v>
      </c>
      <c r="BY83" s="9">
        <f>COUNTIF(AU99:AV101,"&gt;0")</f>
        <v>2</v>
      </c>
      <c r="BZ83" s="9">
        <f>COUNTIF(AW99:AX101,"&gt;0")</f>
        <v>0</v>
      </c>
      <c r="CA83" s="9">
        <f>COUNTIF(AY99:AZ101,"&gt;0")</f>
        <v>1</v>
      </c>
      <c r="CB83" s="9">
        <f>COUNTIF(BA99:BB101,"&gt;0")</f>
        <v>0</v>
      </c>
      <c r="CC83" s="9">
        <f>COUNTIF(BC99:BD101,"&gt;0")</f>
        <v>0</v>
      </c>
      <c r="CD83" s="9">
        <f>COUNTIF(BE99:BF101,"&gt;0")</f>
        <v>0</v>
      </c>
      <c r="CE83" s="9">
        <f>COUNTIF(BG99:BH101,"&gt;0")</f>
        <v>0</v>
      </c>
      <c r="CF83" s="9">
        <f>COUNTIF(BI99:BJ101,"&gt;0")</f>
        <v>0</v>
      </c>
      <c r="CG83" s="9">
        <f>COUNTIF(BK99:BL101,"&gt;0")</f>
        <v>0</v>
      </c>
      <c r="CH83" s="9">
        <f>COUNTIF(BM99:BN101,"&gt;0")</f>
        <v>0</v>
      </c>
      <c r="CI83" s="10"/>
      <c r="CJ83" s="37"/>
      <c r="CK83" s="74"/>
      <c r="CL83" s="37"/>
      <c r="CM83" s="74"/>
      <c r="CN83" s="37"/>
      <c r="CO83" s="74"/>
      <c r="CP83" s="37"/>
      <c r="CQ83" s="74"/>
      <c r="CR83" s="37"/>
      <c r="CS83" s="74"/>
      <c r="CT83" s="37"/>
      <c r="CU83" s="37"/>
      <c r="CV83" s="37"/>
      <c r="CW83" s="37"/>
    </row>
    <row r="84" spans="1:101" s="9" customFormat="1" ht="10.5">
      <c r="A84" s="6"/>
      <c r="B84" s="165" t="s">
        <v>121</v>
      </c>
      <c r="C84" s="183">
        <f>COUNTIF(AM83:BR85,"&gt;0")</f>
        <v>0</v>
      </c>
      <c r="D84" s="184">
        <f>COUNTIF(AM83:BR85,"&lt;0")</f>
        <v>9</v>
      </c>
      <c r="E84" s="185"/>
      <c r="F84" s="25"/>
      <c r="G84" s="24"/>
      <c r="H84" s="25"/>
      <c r="I84" s="24"/>
      <c r="J84" s="25"/>
      <c r="K84" s="24"/>
      <c r="L84" s="25"/>
      <c r="M84" s="24"/>
      <c r="N84" s="25"/>
      <c r="O84" s="185"/>
      <c r="P84" s="25"/>
      <c r="Q84" s="24">
        <v>3</v>
      </c>
      <c r="R84" s="25">
        <v>-4</v>
      </c>
      <c r="S84" s="24"/>
      <c r="T84" s="25"/>
      <c r="U84" s="24"/>
      <c r="V84" s="25"/>
      <c r="W84" s="24"/>
      <c r="X84" s="25"/>
      <c r="Y84" s="185">
        <v>0</v>
      </c>
      <c r="Z84" s="25">
        <v>-5</v>
      </c>
      <c r="AA84" s="24"/>
      <c r="AB84" s="25"/>
      <c r="AC84" s="24">
        <v>3</v>
      </c>
      <c r="AD84" s="25">
        <v>-13</v>
      </c>
      <c r="AE84" s="24"/>
      <c r="AF84" s="116"/>
      <c r="AM84" s="36">
        <f>SUM(E84:F84)</f>
        <v>0</v>
      </c>
      <c r="AN84" s="37"/>
      <c r="AO84" s="37">
        <f>SUM(G84:H84)</f>
        <v>0</v>
      </c>
      <c r="AP84" s="37"/>
      <c r="AQ84" s="37">
        <f>SUM(I84:J84)</f>
        <v>0</v>
      </c>
      <c r="AR84" s="37"/>
      <c r="AS84" s="37">
        <f>SUM(K84:L84)</f>
        <v>0</v>
      </c>
      <c r="AT84" s="37"/>
      <c r="AU84" s="37">
        <f>SUM(M84:N84)</f>
        <v>0</v>
      </c>
      <c r="AV84" s="38"/>
      <c r="AW84" s="37">
        <f>SUM(O84:P84)</f>
        <v>0</v>
      </c>
      <c r="AX84" s="37"/>
      <c r="AY84" s="37">
        <f>SUM(Q84:R84)</f>
        <v>-1</v>
      </c>
      <c r="AZ84" s="37"/>
      <c r="BA84" s="37">
        <f>SUM(S84:T84)</f>
        <v>0</v>
      </c>
      <c r="BB84" s="37"/>
      <c r="BC84" s="37">
        <f>SUM(U84:V84)</f>
        <v>0</v>
      </c>
      <c r="BD84" s="37"/>
      <c r="BE84" s="37">
        <f>SUM(W84:X84)</f>
        <v>0</v>
      </c>
      <c r="BF84" s="38"/>
      <c r="BG84" s="37">
        <f>SUM(Y84:Z84)</f>
        <v>-5</v>
      </c>
      <c r="BH84" s="37"/>
      <c r="BI84" s="37">
        <f>SUM(AA84:AB84)</f>
        <v>0</v>
      </c>
      <c r="BJ84" s="37"/>
      <c r="BK84" s="37">
        <f>SUM(AC84:AD84)</f>
        <v>-10</v>
      </c>
      <c r="BL84" s="37"/>
      <c r="BM84" s="37">
        <f>SUM(AE84:AF84)</f>
        <v>0</v>
      </c>
      <c r="BN84" s="38"/>
      <c r="BU84" s="42">
        <f>COUNTIF(AM99:AN101,"&lt;0")</f>
        <v>0</v>
      </c>
      <c r="BV84" s="42">
        <f>COUNTIF(AO99:AP101,"&lt;0")</f>
        <v>0</v>
      </c>
      <c r="BW84" s="42">
        <f>COUNTIF(AQ99:AR101,"&lt;0")</f>
        <v>3</v>
      </c>
      <c r="BX84" s="42">
        <f>COUNTIF(AS99:AT101,"&lt;0")</f>
        <v>0</v>
      </c>
      <c r="BY84" s="42">
        <f>COUNTIF(AU99:AV101,"&lt;0")</f>
        <v>1</v>
      </c>
      <c r="BZ84" s="42">
        <f>COUNTIF(AW99:AX101,"&lt;0")</f>
        <v>0</v>
      </c>
      <c r="CA84" s="42">
        <f>COUNTIF(AY99:AZ101,"&lt;0")</f>
        <v>2</v>
      </c>
      <c r="CB84" s="42">
        <f>COUNTIF(BA99:BB101,"&lt;0")</f>
        <v>0</v>
      </c>
      <c r="CC84" s="42">
        <f>COUNTIF(BC99:BD101,"&lt;0")</f>
        <v>0</v>
      </c>
      <c r="CD84" s="42">
        <f>COUNTIF(BE99:BF101,"&lt;0")</f>
        <v>0</v>
      </c>
      <c r="CE84" s="42">
        <f>COUNTIF(BG99:BH101,"&lt;0")</f>
        <v>0</v>
      </c>
      <c r="CF84" s="42">
        <f>COUNTIF(BI99:BJ101,"&lt;0")</f>
        <v>0</v>
      </c>
      <c r="CG84" s="42">
        <f>COUNTIF(BK99:BL101,"&lt;0")</f>
        <v>0</v>
      </c>
      <c r="CH84" s="42">
        <f>COUNTIF(BM99:BN101,"&lt;0")</f>
        <v>0</v>
      </c>
      <c r="CI84" s="10"/>
      <c r="CJ84" s="37"/>
      <c r="CK84" s="74"/>
      <c r="CL84" s="37"/>
      <c r="CM84" s="74"/>
      <c r="CN84" s="37"/>
      <c r="CO84" s="74"/>
      <c r="CP84" s="37"/>
      <c r="CQ84" s="74"/>
      <c r="CR84" s="37"/>
      <c r="CS84" s="74"/>
      <c r="CT84" s="37"/>
      <c r="CU84" s="37"/>
      <c r="CV84" s="37"/>
      <c r="CW84" s="37"/>
    </row>
    <row r="85" spans="1:101" s="9" customFormat="1" ht="10.5">
      <c r="A85" s="6"/>
      <c r="B85" s="168">
        <f>SUM(C83:D83)</f>
        <v>15</v>
      </c>
      <c r="C85" s="123">
        <f>COUNTIF(BE6:BF49,"&lt;0")</f>
        <v>2</v>
      </c>
      <c r="D85" s="143">
        <f>COUNTIF(BE6:BF49,"&gt;0")</f>
        <v>4</v>
      </c>
      <c r="E85" s="186"/>
      <c r="F85" s="51"/>
      <c r="G85" s="50"/>
      <c r="H85" s="51"/>
      <c r="I85" s="50"/>
      <c r="J85" s="51"/>
      <c r="K85" s="50"/>
      <c r="L85" s="51"/>
      <c r="M85" s="50"/>
      <c r="N85" s="51"/>
      <c r="O85" s="186"/>
      <c r="P85" s="51"/>
      <c r="Q85" s="50">
        <v>3</v>
      </c>
      <c r="R85" s="51">
        <v>-4</v>
      </c>
      <c r="S85" s="50"/>
      <c r="T85" s="51"/>
      <c r="U85" s="50"/>
      <c r="V85" s="51"/>
      <c r="W85" s="50"/>
      <c r="X85" s="51"/>
      <c r="Y85" s="186">
        <v>2</v>
      </c>
      <c r="Z85" s="51">
        <v>-3</v>
      </c>
      <c r="AA85" s="50"/>
      <c r="AB85" s="51"/>
      <c r="AC85" s="50">
        <v>5</v>
      </c>
      <c r="AD85" s="51">
        <v>-6</v>
      </c>
      <c r="AE85" s="50"/>
      <c r="AF85" s="124"/>
      <c r="AM85" s="54">
        <f>SUM(E85:F85)</f>
        <v>0</v>
      </c>
      <c r="AN85" s="42"/>
      <c r="AO85" s="42">
        <f>SUM(G85:H85)</f>
        <v>0</v>
      </c>
      <c r="AP85" s="42"/>
      <c r="AQ85" s="42">
        <f>SUM(I85:J85)</f>
        <v>0</v>
      </c>
      <c r="AR85" s="42"/>
      <c r="AS85" s="42">
        <f>SUM(K85:L85)</f>
        <v>0</v>
      </c>
      <c r="AT85" s="42"/>
      <c r="AU85" s="42">
        <f>SUM(M85:N85)</f>
        <v>0</v>
      </c>
      <c r="AV85" s="55"/>
      <c r="AW85" s="42">
        <f>SUM(O85:P85)</f>
        <v>0</v>
      </c>
      <c r="AX85" s="42"/>
      <c r="AY85" s="42">
        <f>SUM(Q85:R85)</f>
        <v>-1</v>
      </c>
      <c r="AZ85" s="42"/>
      <c r="BA85" s="42">
        <f>SUM(S85:T85)</f>
        <v>0</v>
      </c>
      <c r="BB85" s="42"/>
      <c r="BC85" s="42">
        <f>SUM(U85:V85)</f>
        <v>0</v>
      </c>
      <c r="BD85" s="42"/>
      <c r="BE85" s="42">
        <f>SUM(W85:X85)</f>
        <v>0</v>
      </c>
      <c r="BF85" s="55"/>
      <c r="BG85" s="42">
        <f>SUM(Y85:Z85)</f>
        <v>-1</v>
      </c>
      <c r="BH85" s="42"/>
      <c r="BI85" s="42">
        <f>SUM(AA85:AB85)</f>
        <v>0</v>
      </c>
      <c r="BJ85" s="42"/>
      <c r="BK85" s="42">
        <f>SUM(AC85:AD85)</f>
        <v>-1</v>
      </c>
      <c r="BL85" s="42"/>
      <c r="BM85" s="42">
        <f>SUM(AE85:AF85)</f>
        <v>0</v>
      </c>
      <c r="BN85" s="55"/>
      <c r="BU85" s="9">
        <f>COUNTIF(AM102:AN104,"&gt;0")</f>
        <v>0</v>
      </c>
      <c r="BV85" s="9">
        <f>COUNTIF(AO102:AP104,"&gt;0")</f>
        <v>0</v>
      </c>
      <c r="BW85" s="9">
        <f>COUNTIF(AQ102:AR104,"&gt;0")</f>
        <v>0</v>
      </c>
      <c r="BX85" s="9">
        <f>COUNTIF(AS102:AT104,"&gt;0")</f>
        <v>0</v>
      </c>
      <c r="BY85" s="9">
        <f>COUNTIF(AU102:AV104,"&gt;0")</f>
        <v>0</v>
      </c>
      <c r="BZ85" s="9">
        <f>COUNTIF(AW102:AX104,"&gt;0")</f>
        <v>1</v>
      </c>
      <c r="CA85" s="9">
        <f>COUNTIF(AY102:AZ104,"&gt;0")</f>
        <v>0</v>
      </c>
      <c r="CB85" s="9">
        <f>COUNTIF(BA102:BB104,"&gt;0")</f>
        <v>0</v>
      </c>
      <c r="CC85" s="9">
        <f>COUNTIF(BC102:BD104,"&gt;0")</f>
        <v>0</v>
      </c>
      <c r="CD85" s="9">
        <f>COUNTIF(BE102:BF104,"&gt;0")</f>
        <v>2</v>
      </c>
      <c r="CE85" s="9">
        <f>COUNTIF(BG102:BH104,"&gt;0")</f>
        <v>0</v>
      </c>
      <c r="CF85" s="9">
        <f>COUNTIF(BI102:BJ104,"&gt;0")</f>
        <v>1</v>
      </c>
      <c r="CG85" s="9">
        <f>COUNTIF(BK102:BL104,"&gt;0")</f>
        <v>0</v>
      </c>
      <c r="CH85" s="9">
        <f>COUNTIF(BM102:BN104,"&gt;0")</f>
        <v>0</v>
      </c>
      <c r="CI85" s="10"/>
      <c r="CJ85" s="37"/>
      <c r="CK85" s="74"/>
      <c r="CL85" s="37"/>
      <c r="CM85" s="74"/>
      <c r="CN85" s="37"/>
      <c r="CO85" s="74"/>
      <c r="CP85" s="37"/>
      <c r="CQ85" s="74"/>
      <c r="CR85" s="37"/>
      <c r="CS85" s="74"/>
      <c r="CT85" s="37"/>
      <c r="CU85" s="37"/>
      <c r="CV85" s="37"/>
      <c r="CW85" s="37"/>
    </row>
    <row r="86" spans="1:101" s="9" customFormat="1" ht="10.5">
      <c r="A86" s="6"/>
      <c r="B86" s="167" t="s">
        <v>87</v>
      </c>
      <c r="C86" s="97">
        <f>SUM(C87:C88)</f>
        <v>8</v>
      </c>
      <c r="D86" s="181">
        <f>SUM(D87:D88)</f>
        <v>10</v>
      </c>
      <c r="E86" s="185"/>
      <c r="F86" s="25"/>
      <c r="G86" s="24"/>
      <c r="H86" s="25"/>
      <c r="I86" s="24"/>
      <c r="J86" s="25"/>
      <c r="K86" s="24"/>
      <c r="L86" s="25"/>
      <c r="M86" s="24"/>
      <c r="N86" s="25"/>
      <c r="O86" s="185"/>
      <c r="P86" s="25"/>
      <c r="Q86" s="24"/>
      <c r="R86" s="25"/>
      <c r="S86" s="24">
        <v>0</v>
      </c>
      <c r="T86" s="25">
        <v>-6</v>
      </c>
      <c r="U86" s="24"/>
      <c r="V86" s="25"/>
      <c r="W86" s="24"/>
      <c r="X86" s="25"/>
      <c r="Y86" s="185"/>
      <c r="Z86" s="25"/>
      <c r="AA86" s="24"/>
      <c r="AB86" s="25"/>
      <c r="AC86" s="24">
        <v>1</v>
      </c>
      <c r="AD86" s="25">
        <v>-2</v>
      </c>
      <c r="AE86" s="24">
        <v>0</v>
      </c>
      <c r="AF86" s="116">
        <v>-2</v>
      </c>
      <c r="AM86" s="29">
        <f>SUM(E86:F86)</f>
        <v>0</v>
      </c>
      <c r="AN86" s="30"/>
      <c r="AO86" s="30">
        <f>SUM(G86:H86)</f>
        <v>0</v>
      </c>
      <c r="AP86" s="30"/>
      <c r="AQ86" s="30">
        <f>SUM(I86:J86)</f>
        <v>0</v>
      </c>
      <c r="AR86" s="30"/>
      <c r="AS86" s="30">
        <f>SUM(K86:L86)</f>
        <v>0</v>
      </c>
      <c r="AT86" s="30"/>
      <c r="AU86" s="30">
        <f>SUM(M86:N86)</f>
        <v>0</v>
      </c>
      <c r="AV86" s="31"/>
      <c r="AW86" s="30">
        <f>SUM(O86:P86)</f>
        <v>0</v>
      </c>
      <c r="AX86" s="30"/>
      <c r="AY86" s="30">
        <f>SUM(Q86:R86)</f>
        <v>0</v>
      </c>
      <c r="AZ86" s="30"/>
      <c r="BA86" s="30">
        <f>SUM(S86:T86)</f>
        <v>-6</v>
      </c>
      <c r="BB86" s="30"/>
      <c r="BC86" s="30">
        <f>SUM(U86:V86)</f>
        <v>0</v>
      </c>
      <c r="BD86" s="30"/>
      <c r="BE86" s="30">
        <f>SUM(W86:X86)</f>
        <v>0</v>
      </c>
      <c r="BF86" s="31"/>
      <c r="BG86" s="30">
        <f>SUM(Y86:Z86)</f>
        <v>0</v>
      </c>
      <c r="BH86" s="37"/>
      <c r="BI86" s="30">
        <f>SUM(AA86:AB86)</f>
        <v>0</v>
      </c>
      <c r="BJ86" s="30"/>
      <c r="BK86" s="30">
        <f>SUM(AC86:AD86)</f>
        <v>-1</v>
      </c>
      <c r="BL86" s="30"/>
      <c r="BM86" s="30">
        <f>SUM(AE86:AF86)</f>
        <v>-2</v>
      </c>
      <c r="BN86" s="31"/>
      <c r="BU86" s="58">
        <f>COUNTIF(AM102:AN104,"&lt;0")</f>
        <v>0</v>
      </c>
      <c r="BV86" s="58">
        <f>COUNTIF(AO102:AP104,"&lt;0")</f>
        <v>0</v>
      </c>
      <c r="BW86" s="58">
        <f>COUNTIF(AQ102:AR104,"&lt;0")</f>
        <v>0</v>
      </c>
      <c r="BX86" s="58">
        <f>COUNTIF(AS102:AT104,"&lt;0")</f>
        <v>0</v>
      </c>
      <c r="BY86" s="58">
        <f>COUNTIF(AU102:AV104,"&lt;0")</f>
        <v>0</v>
      </c>
      <c r="BZ86" s="58">
        <f>COUNTIF(AW102:AX104,"&lt;0")</f>
        <v>2</v>
      </c>
      <c r="CA86" s="58">
        <f>COUNTIF(AY102:AZ104,"&lt;0")</f>
        <v>0</v>
      </c>
      <c r="CB86" s="58">
        <f>COUNTIF(BA102:BB104,"&lt;0")</f>
        <v>0</v>
      </c>
      <c r="CC86" s="58">
        <f>COUNTIF(BC102:BD104,"&lt;0")</f>
        <v>0</v>
      </c>
      <c r="CD86" s="58">
        <f>COUNTIF(BE102:BF104,"&lt;0")</f>
        <v>1</v>
      </c>
      <c r="CE86" s="58">
        <f>COUNTIF(BG102:BH104,"&lt;0")</f>
        <v>0</v>
      </c>
      <c r="CF86" s="58">
        <f>COUNTIF(BI102:BJ104,"&lt;0")</f>
        <v>2</v>
      </c>
      <c r="CG86" s="58">
        <f>COUNTIF(BK102:BL104,"&lt;0")</f>
        <v>0</v>
      </c>
      <c r="CH86" s="58">
        <f>COUNTIF(BM102:BN104,"&lt;0")</f>
        <v>0</v>
      </c>
      <c r="CI86" s="10"/>
      <c r="CJ86" s="37"/>
      <c r="CK86" s="74"/>
      <c r="CL86" s="37"/>
      <c r="CM86" s="74"/>
      <c r="CN86" s="37"/>
      <c r="CO86" s="74"/>
      <c r="CP86" s="37"/>
      <c r="CQ86" s="74"/>
      <c r="CR86" s="37"/>
      <c r="CS86" s="74"/>
      <c r="CT86" s="37"/>
      <c r="CU86" s="37"/>
      <c r="CV86" s="37"/>
      <c r="CW86" s="37"/>
    </row>
    <row r="87" spans="1:101" s="9" customFormat="1" ht="10.5">
      <c r="A87" s="6"/>
      <c r="B87" s="165" t="s">
        <v>122</v>
      </c>
      <c r="C87" s="183">
        <f>COUNTIF(AM86:BR88,"&gt;0")</f>
        <v>4</v>
      </c>
      <c r="D87" s="184">
        <f>COUNTIF(AM86:BR88,"&lt;0")</f>
        <v>5</v>
      </c>
      <c r="E87" s="185"/>
      <c r="F87" s="25"/>
      <c r="G87" s="24"/>
      <c r="H87" s="25"/>
      <c r="I87" s="24"/>
      <c r="J87" s="25"/>
      <c r="K87" s="24"/>
      <c r="L87" s="25"/>
      <c r="M87" s="24"/>
      <c r="N87" s="25"/>
      <c r="O87" s="185"/>
      <c r="P87" s="25"/>
      <c r="Q87" s="24"/>
      <c r="R87" s="25"/>
      <c r="S87" s="24">
        <v>2</v>
      </c>
      <c r="T87" s="25">
        <v>-3</v>
      </c>
      <c r="U87" s="24"/>
      <c r="V87" s="25"/>
      <c r="W87" s="24"/>
      <c r="X87" s="25"/>
      <c r="Y87" s="185"/>
      <c r="Z87" s="25"/>
      <c r="AA87" s="24"/>
      <c r="AB87" s="25"/>
      <c r="AC87" s="24">
        <v>5</v>
      </c>
      <c r="AD87" s="25">
        <v>-4</v>
      </c>
      <c r="AE87" s="24">
        <v>1</v>
      </c>
      <c r="AF87" s="116">
        <v>-8</v>
      </c>
      <c r="AM87" s="36">
        <f>SUM(E87:F87)</f>
        <v>0</v>
      </c>
      <c r="AN87" s="37"/>
      <c r="AO87" s="37">
        <f>SUM(G87:H87)</f>
        <v>0</v>
      </c>
      <c r="AP87" s="37"/>
      <c r="AQ87" s="37">
        <f>SUM(I87:J87)</f>
        <v>0</v>
      </c>
      <c r="AR87" s="37"/>
      <c r="AS87" s="37">
        <f>SUM(K87:L87)</f>
        <v>0</v>
      </c>
      <c r="AT87" s="37"/>
      <c r="AU87" s="37">
        <f>SUM(M87:N87)</f>
        <v>0</v>
      </c>
      <c r="AV87" s="38"/>
      <c r="AW87" s="37">
        <f>SUM(O87:P87)</f>
        <v>0</v>
      </c>
      <c r="AX87" s="37"/>
      <c r="AY87" s="37">
        <f>SUM(Q87:R87)</f>
        <v>0</v>
      </c>
      <c r="AZ87" s="37"/>
      <c r="BA87" s="37">
        <f>SUM(S87:T87)</f>
        <v>-1</v>
      </c>
      <c r="BB87" s="37"/>
      <c r="BC87" s="37">
        <f>SUM(U87:V87)</f>
        <v>0</v>
      </c>
      <c r="BD87" s="37"/>
      <c r="BE87" s="37">
        <f>SUM(W87:X87)</f>
        <v>0</v>
      </c>
      <c r="BF87" s="38"/>
      <c r="BG87" s="37">
        <f>SUM(Y87:Z87)</f>
        <v>0</v>
      </c>
      <c r="BH87" s="37"/>
      <c r="BI87" s="37">
        <f>SUM(AA87:AB87)</f>
        <v>0</v>
      </c>
      <c r="BJ87" s="37"/>
      <c r="BK87" s="37">
        <f>SUM(AC87:AD87)</f>
        <v>1</v>
      </c>
      <c r="BL87" s="37"/>
      <c r="BM87" s="37">
        <f>SUM(AE87:AF87)</f>
        <v>-7</v>
      </c>
      <c r="BN87" s="38"/>
      <c r="BU87" s="10"/>
      <c r="CA87" s="10"/>
      <c r="CC87" s="10"/>
      <c r="CE87" s="10"/>
      <c r="CG87" s="10"/>
      <c r="CI87" s="10"/>
      <c r="CJ87" s="37"/>
      <c r="CK87" s="74"/>
      <c r="CL87" s="37"/>
      <c r="CM87" s="74"/>
      <c r="CN87" s="37"/>
      <c r="CO87" s="74"/>
      <c r="CP87" s="37"/>
      <c r="CQ87" s="74"/>
      <c r="CR87" s="37"/>
      <c r="CS87" s="74"/>
      <c r="CT87" s="37"/>
      <c r="CU87" s="37"/>
      <c r="CV87" s="37"/>
      <c r="CW87" s="37"/>
    </row>
    <row r="88" spans="1:66" s="9" customFormat="1" ht="10.5">
      <c r="A88" s="6"/>
      <c r="B88" s="168">
        <f>SUM(C86:D86)</f>
        <v>18</v>
      </c>
      <c r="C88" s="137">
        <f>COUNTIF(BG6:BH49,"&lt;0")</f>
        <v>4</v>
      </c>
      <c r="D88" s="187">
        <f>COUNTIF(BG6:BH49,"&gt;0")</f>
        <v>5</v>
      </c>
      <c r="E88" s="186"/>
      <c r="F88" s="51"/>
      <c r="G88" s="50"/>
      <c r="H88" s="51"/>
      <c r="I88" s="50"/>
      <c r="J88" s="51"/>
      <c r="K88" s="50"/>
      <c r="L88" s="51"/>
      <c r="M88" s="50"/>
      <c r="N88" s="51"/>
      <c r="O88" s="186"/>
      <c r="P88" s="51"/>
      <c r="Q88" s="50"/>
      <c r="R88" s="51"/>
      <c r="S88" s="50">
        <v>8</v>
      </c>
      <c r="T88" s="51">
        <v>-6</v>
      </c>
      <c r="U88" s="50"/>
      <c r="V88" s="51"/>
      <c r="W88" s="50"/>
      <c r="X88" s="51"/>
      <c r="Y88" s="186"/>
      <c r="Z88" s="51"/>
      <c r="AA88" s="50"/>
      <c r="AB88" s="51"/>
      <c r="AC88" s="50">
        <v>5</v>
      </c>
      <c r="AD88" s="51">
        <v>-4</v>
      </c>
      <c r="AE88" s="50">
        <v>3</v>
      </c>
      <c r="AF88" s="124">
        <v>-2</v>
      </c>
      <c r="AM88" s="54">
        <f>SUM(E88:F88)</f>
        <v>0</v>
      </c>
      <c r="AN88" s="42"/>
      <c r="AO88" s="42">
        <f>SUM(G88:H88)</f>
        <v>0</v>
      </c>
      <c r="AP88" s="42"/>
      <c r="AQ88" s="42">
        <f>SUM(I88:J88)</f>
        <v>0</v>
      </c>
      <c r="AR88" s="42"/>
      <c r="AS88" s="42">
        <f>SUM(K88:L88)</f>
        <v>0</v>
      </c>
      <c r="AT88" s="42"/>
      <c r="AU88" s="42">
        <f>SUM(M88:N88)</f>
        <v>0</v>
      </c>
      <c r="AV88" s="55"/>
      <c r="AW88" s="42">
        <f>SUM(O88:P88)</f>
        <v>0</v>
      </c>
      <c r="AX88" s="42"/>
      <c r="AY88" s="42">
        <f>SUM(Q88:R88)</f>
        <v>0</v>
      </c>
      <c r="AZ88" s="42"/>
      <c r="BA88" s="42">
        <f>SUM(S88:T88)</f>
        <v>2</v>
      </c>
      <c r="BB88" s="42"/>
      <c r="BC88" s="42">
        <f>SUM(U88:V88)</f>
        <v>0</v>
      </c>
      <c r="BD88" s="42"/>
      <c r="BE88" s="42">
        <f>SUM(W88:X88)</f>
        <v>0</v>
      </c>
      <c r="BF88" s="55"/>
      <c r="BG88" s="42">
        <f>SUM(Y88:Z88)</f>
        <v>0</v>
      </c>
      <c r="BH88" s="42"/>
      <c r="BI88" s="42">
        <f>SUM(AA88:AB88)</f>
        <v>0</v>
      </c>
      <c r="BJ88" s="42"/>
      <c r="BK88" s="42">
        <f>SUM(AC88:AD88)</f>
        <v>1</v>
      </c>
      <c r="BL88" s="42"/>
      <c r="BM88" s="42">
        <f>SUM(AE88:AF88)</f>
        <v>1</v>
      </c>
      <c r="BN88" s="55"/>
    </row>
    <row r="89" spans="1:99" s="9" customFormat="1" ht="9.75">
      <c r="A89" s="6"/>
      <c r="B89" s="11" t="s">
        <v>91</v>
      </c>
      <c r="C89" s="99"/>
      <c r="D89" s="99"/>
      <c r="E89" s="11" t="s">
        <v>169</v>
      </c>
      <c r="F89" s="14"/>
      <c r="G89" s="11" t="s">
        <v>170</v>
      </c>
      <c r="H89" s="14"/>
      <c r="I89" s="11" t="s">
        <v>171</v>
      </c>
      <c r="J89" s="14"/>
      <c r="K89" s="11" t="s">
        <v>172</v>
      </c>
      <c r="L89" s="14"/>
      <c r="M89" s="11" t="s">
        <v>173</v>
      </c>
      <c r="N89" s="14"/>
      <c r="O89" s="11" t="s">
        <v>174</v>
      </c>
      <c r="P89" s="13"/>
      <c r="Q89" s="11" t="s">
        <v>175</v>
      </c>
      <c r="R89" s="14"/>
      <c r="S89" s="11" t="s">
        <v>176</v>
      </c>
      <c r="T89" s="13"/>
      <c r="U89" s="11" t="s">
        <v>177</v>
      </c>
      <c r="V89" s="13"/>
      <c r="W89" s="11" t="s">
        <v>178</v>
      </c>
      <c r="X89" s="13"/>
      <c r="Y89" s="11" t="s">
        <v>179</v>
      </c>
      <c r="Z89" s="14"/>
      <c r="AA89" s="11" t="s">
        <v>134</v>
      </c>
      <c r="AB89" s="13"/>
      <c r="AC89" s="11" t="s">
        <v>180</v>
      </c>
      <c r="AD89" s="13"/>
      <c r="AE89" s="11" t="s">
        <v>181</v>
      </c>
      <c r="AF89" s="13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</row>
    <row r="90" spans="1:97" s="9" customFormat="1" ht="10.5">
      <c r="A90" s="6"/>
      <c r="B90" s="164" t="s">
        <v>16</v>
      </c>
      <c r="C90" s="97">
        <f>SUM(C91:C92)</f>
        <v>9</v>
      </c>
      <c r="D90" s="181">
        <f>SUM(D91:D92)</f>
        <v>6</v>
      </c>
      <c r="E90" s="182"/>
      <c r="F90" s="109"/>
      <c r="G90" s="107"/>
      <c r="H90" s="109"/>
      <c r="I90" s="107"/>
      <c r="J90" s="109"/>
      <c r="K90" s="107"/>
      <c r="L90" s="109"/>
      <c r="M90" s="107">
        <v>2</v>
      </c>
      <c r="N90" s="109">
        <v>-1</v>
      </c>
      <c r="O90" s="182"/>
      <c r="P90" s="109"/>
      <c r="Q90" s="107"/>
      <c r="R90" s="109"/>
      <c r="S90" s="107"/>
      <c r="T90" s="109"/>
      <c r="U90" s="107"/>
      <c r="V90" s="109"/>
      <c r="W90" s="107"/>
      <c r="X90" s="109"/>
      <c r="Y90" s="182"/>
      <c r="Z90" s="109"/>
      <c r="AA90" s="107"/>
      <c r="AB90" s="109"/>
      <c r="AC90" s="107"/>
      <c r="AD90" s="109"/>
      <c r="AE90" s="107">
        <v>8</v>
      </c>
      <c r="AF90" s="111">
        <v>-15</v>
      </c>
      <c r="AM90" s="29">
        <f>SUM(E90:F90)</f>
        <v>0</v>
      </c>
      <c r="AN90" s="30"/>
      <c r="AO90" s="30">
        <f>SUM(G90:H90)</f>
        <v>0</v>
      </c>
      <c r="AP90" s="30"/>
      <c r="AQ90" s="30">
        <f>SUM(I90:J90)</f>
        <v>0</v>
      </c>
      <c r="AR90" s="30"/>
      <c r="AS90" s="30">
        <f>SUM(K90:L90)</f>
        <v>0</v>
      </c>
      <c r="AT90" s="30"/>
      <c r="AU90" s="30">
        <f>SUM(M90:N90)</f>
        <v>1</v>
      </c>
      <c r="AV90" s="31"/>
      <c r="AW90" s="30">
        <f>SUM(O90:P90)</f>
        <v>0</v>
      </c>
      <c r="AX90" s="30"/>
      <c r="AY90" s="30">
        <f>SUM(Q90:R90)</f>
        <v>0</v>
      </c>
      <c r="AZ90" s="30"/>
      <c r="BA90" s="30">
        <f>SUM(S90:T90)</f>
        <v>0</v>
      </c>
      <c r="BB90" s="30"/>
      <c r="BC90" s="30">
        <f>SUM(U90:V90)</f>
        <v>0</v>
      </c>
      <c r="BD90" s="30"/>
      <c r="BE90" s="30">
        <f>SUM(W90:X90)</f>
        <v>0</v>
      </c>
      <c r="BF90" s="31"/>
      <c r="BG90" s="30">
        <f>SUM(Y90:Z90)</f>
        <v>0</v>
      </c>
      <c r="BH90" s="30"/>
      <c r="BI90" s="30">
        <f>SUM(AA90:AB90)</f>
        <v>0</v>
      </c>
      <c r="BJ90" s="30"/>
      <c r="BK90" s="30">
        <f>SUM(AC90:AD90)</f>
        <v>0</v>
      </c>
      <c r="BL90" s="30"/>
      <c r="BM90" s="30">
        <f>SUM(AE90:AF90)</f>
        <v>-7</v>
      </c>
      <c r="BN90" s="31"/>
      <c r="BU90" s="10"/>
      <c r="CA90" s="10"/>
      <c r="CC90" s="10"/>
      <c r="CE90" s="10"/>
      <c r="CG90" s="10"/>
      <c r="CI90" s="10"/>
      <c r="CK90" s="10"/>
      <c r="CM90" s="10"/>
      <c r="CO90" s="10"/>
      <c r="CQ90" s="10"/>
      <c r="CS90" s="10"/>
    </row>
    <row r="91" spans="1:97" s="9" customFormat="1" ht="10.5">
      <c r="A91" s="6"/>
      <c r="B91" s="165" t="s">
        <v>127</v>
      </c>
      <c r="C91" s="183">
        <f>COUNTIF(AM90:BR92,"&gt;0")</f>
        <v>4</v>
      </c>
      <c r="D91" s="184">
        <f>COUNTIF(AM90:BR92,"&lt;0")</f>
        <v>2</v>
      </c>
      <c r="E91" s="185"/>
      <c r="F91" s="25"/>
      <c r="G91" s="24"/>
      <c r="H91" s="25"/>
      <c r="I91" s="24"/>
      <c r="J91" s="25"/>
      <c r="K91" s="24"/>
      <c r="L91" s="25"/>
      <c r="M91" s="24">
        <v>5</v>
      </c>
      <c r="N91" s="25">
        <v>-4</v>
      </c>
      <c r="O91" s="185"/>
      <c r="P91" s="25"/>
      <c r="Q91" s="24"/>
      <c r="R91" s="25"/>
      <c r="S91" s="24"/>
      <c r="T91" s="25"/>
      <c r="U91" s="24"/>
      <c r="V91" s="25"/>
      <c r="W91" s="24"/>
      <c r="X91" s="25"/>
      <c r="Y91" s="185"/>
      <c r="Z91" s="25"/>
      <c r="AA91" s="24"/>
      <c r="AB91" s="25"/>
      <c r="AC91" s="24"/>
      <c r="AD91" s="25"/>
      <c r="AE91" s="24">
        <v>2</v>
      </c>
      <c r="AF91" s="116">
        <v>-1</v>
      </c>
      <c r="AM91" s="36">
        <f>SUM(E91:F91)</f>
        <v>0</v>
      </c>
      <c r="AN91" s="37"/>
      <c r="AO91" s="37">
        <f>SUM(G91:H91)</f>
        <v>0</v>
      </c>
      <c r="AP91" s="37"/>
      <c r="AQ91" s="37">
        <f>SUM(I91:J91)</f>
        <v>0</v>
      </c>
      <c r="AR91" s="37"/>
      <c r="AS91" s="37">
        <f>SUM(K91:L91)</f>
        <v>0</v>
      </c>
      <c r="AT91" s="37"/>
      <c r="AU91" s="37">
        <f>SUM(M91:N91)</f>
        <v>1</v>
      </c>
      <c r="AV91" s="38"/>
      <c r="AW91" s="37">
        <f>SUM(O91:P91)</f>
        <v>0</v>
      </c>
      <c r="AX91" s="37"/>
      <c r="AY91" s="37">
        <f>SUM(Q91:R91)</f>
        <v>0</v>
      </c>
      <c r="AZ91" s="37"/>
      <c r="BA91" s="37">
        <f>SUM(S91:T91)</f>
        <v>0</v>
      </c>
      <c r="BB91" s="37"/>
      <c r="BC91" s="37">
        <f>SUM(U91:V91)</f>
        <v>0</v>
      </c>
      <c r="BD91" s="37"/>
      <c r="BE91" s="37">
        <f>SUM(W91:X91)</f>
        <v>0</v>
      </c>
      <c r="BF91" s="38"/>
      <c r="BG91" s="37">
        <f>SUM(Y91:Z91)</f>
        <v>0</v>
      </c>
      <c r="BH91" s="37"/>
      <c r="BI91" s="37">
        <f>SUM(AA91:AB91)</f>
        <v>0</v>
      </c>
      <c r="BJ91" s="37"/>
      <c r="BK91" s="37">
        <f>SUM(AC91:AD91)</f>
        <v>0</v>
      </c>
      <c r="BL91" s="37"/>
      <c r="BM91" s="37">
        <f>SUM(AE91:AF91)</f>
        <v>1</v>
      </c>
      <c r="BN91" s="38"/>
      <c r="BU91" s="10"/>
      <c r="CA91" s="10"/>
      <c r="CC91" s="10"/>
      <c r="CE91" s="10"/>
      <c r="CG91" s="10"/>
      <c r="CI91" s="10"/>
      <c r="CK91" s="10"/>
      <c r="CM91" s="10"/>
      <c r="CO91" s="10"/>
      <c r="CQ91" s="10"/>
      <c r="CS91" s="10"/>
    </row>
    <row r="92" spans="1:66" s="9" customFormat="1" ht="10.5">
      <c r="A92" s="6"/>
      <c r="B92" s="168">
        <f>SUM(C90:D90)</f>
        <v>15</v>
      </c>
      <c r="C92" s="123">
        <f>COUNTIF(BI6:BJ49,"&lt;0")</f>
        <v>5</v>
      </c>
      <c r="D92" s="143">
        <f>COUNTIF(BI6:BJ49,"&gt;0")</f>
        <v>4</v>
      </c>
      <c r="E92" s="186"/>
      <c r="F92" s="51"/>
      <c r="G92" s="50"/>
      <c r="H92" s="51"/>
      <c r="I92" s="50"/>
      <c r="J92" s="51"/>
      <c r="K92" s="50"/>
      <c r="L92" s="51"/>
      <c r="M92" s="50">
        <v>3</v>
      </c>
      <c r="N92" s="51">
        <v>-5</v>
      </c>
      <c r="O92" s="186"/>
      <c r="P92" s="51"/>
      <c r="Q92" s="50"/>
      <c r="R92" s="51"/>
      <c r="S92" s="50"/>
      <c r="T92" s="51"/>
      <c r="U92" s="50"/>
      <c r="V92" s="51"/>
      <c r="W92" s="50"/>
      <c r="X92" s="51"/>
      <c r="Y92" s="186"/>
      <c r="Z92" s="51"/>
      <c r="AA92" s="50"/>
      <c r="AB92" s="51"/>
      <c r="AC92" s="50"/>
      <c r="AD92" s="51"/>
      <c r="AE92" s="50">
        <v>8</v>
      </c>
      <c r="AF92" s="124">
        <v>-1</v>
      </c>
      <c r="AM92" s="54">
        <f>SUM(E92:F92)</f>
        <v>0</v>
      </c>
      <c r="AN92" s="42"/>
      <c r="AO92" s="42">
        <f>SUM(G92:H92)</f>
        <v>0</v>
      </c>
      <c r="AP92" s="42"/>
      <c r="AQ92" s="42">
        <f>SUM(I92:J92)</f>
        <v>0</v>
      </c>
      <c r="AR92" s="42"/>
      <c r="AS92" s="42">
        <f>SUM(K92:L92)</f>
        <v>0</v>
      </c>
      <c r="AT92" s="42"/>
      <c r="AU92" s="42">
        <f>SUM(M92:N92)</f>
        <v>-2</v>
      </c>
      <c r="AV92" s="55"/>
      <c r="AW92" s="42">
        <f>SUM(O92:P92)</f>
        <v>0</v>
      </c>
      <c r="AX92" s="42"/>
      <c r="AY92" s="42">
        <f>SUM(Q92:R92)</f>
        <v>0</v>
      </c>
      <c r="AZ92" s="42"/>
      <c r="BA92" s="42">
        <f>SUM(S92:T92)</f>
        <v>0</v>
      </c>
      <c r="BB92" s="42"/>
      <c r="BC92" s="42">
        <f>SUM(U92:V92)</f>
        <v>0</v>
      </c>
      <c r="BD92" s="42"/>
      <c r="BE92" s="42">
        <f>SUM(W92:X92)</f>
        <v>0</v>
      </c>
      <c r="BF92" s="55"/>
      <c r="BG92" s="42">
        <f>SUM(Y92:Z92)</f>
        <v>0</v>
      </c>
      <c r="BH92" s="42"/>
      <c r="BI92" s="42">
        <f>SUM(AA92:AB92)</f>
        <v>0</v>
      </c>
      <c r="BJ92" s="42"/>
      <c r="BK92" s="42">
        <f>SUM(AC92:AD92)</f>
        <v>0</v>
      </c>
      <c r="BL92" s="42"/>
      <c r="BM92" s="42">
        <f>SUM(AE92:AF92)</f>
        <v>7</v>
      </c>
      <c r="BN92" s="55"/>
    </row>
    <row r="93" spans="1:97" s="9" customFormat="1" ht="10.5">
      <c r="A93" s="6"/>
      <c r="B93" s="167" t="s">
        <v>97</v>
      </c>
      <c r="C93" s="97">
        <f>SUM(C94:C95)</f>
        <v>4</v>
      </c>
      <c r="D93" s="181">
        <f>SUM(D94:D95)</f>
        <v>11</v>
      </c>
      <c r="E93" s="185"/>
      <c r="F93" s="25"/>
      <c r="G93" s="24"/>
      <c r="H93" s="25"/>
      <c r="I93" s="24">
        <v>6</v>
      </c>
      <c r="J93" s="25">
        <v>-10</v>
      </c>
      <c r="K93" s="24"/>
      <c r="L93" s="25"/>
      <c r="M93" s="24"/>
      <c r="N93" s="25"/>
      <c r="O93" s="185"/>
      <c r="P93" s="25"/>
      <c r="Q93" s="24"/>
      <c r="R93" s="25"/>
      <c r="S93" s="24"/>
      <c r="T93" s="25"/>
      <c r="U93" s="24"/>
      <c r="V93" s="25"/>
      <c r="W93" s="24"/>
      <c r="X93" s="25"/>
      <c r="Y93" s="185"/>
      <c r="Z93" s="25"/>
      <c r="AA93" s="24">
        <v>3</v>
      </c>
      <c r="AB93" s="25">
        <v>-6</v>
      </c>
      <c r="AC93" s="24"/>
      <c r="AD93" s="25"/>
      <c r="AE93" s="24"/>
      <c r="AF93" s="116"/>
      <c r="AM93" s="29">
        <f>SUM(E93:F93)</f>
        <v>0</v>
      </c>
      <c r="AN93" s="30"/>
      <c r="AO93" s="30">
        <f>SUM(G93:H93)</f>
        <v>0</v>
      </c>
      <c r="AP93" s="30"/>
      <c r="AQ93" s="30">
        <f>SUM(I93:J93)</f>
        <v>-4</v>
      </c>
      <c r="AR93" s="30"/>
      <c r="AS93" s="30">
        <f>SUM(K93:L93)</f>
        <v>0</v>
      </c>
      <c r="AT93" s="30"/>
      <c r="AU93" s="30">
        <f>SUM(M93:N93)</f>
        <v>0</v>
      </c>
      <c r="AV93" s="31"/>
      <c r="AW93" s="30">
        <f>SUM(O93:P93)</f>
        <v>0</v>
      </c>
      <c r="AX93" s="30"/>
      <c r="AY93" s="30">
        <f>SUM(Q93:R93)</f>
        <v>0</v>
      </c>
      <c r="AZ93" s="30"/>
      <c r="BA93" s="30">
        <f>SUM(S93:T93)</f>
        <v>0</v>
      </c>
      <c r="BB93" s="30"/>
      <c r="BC93" s="30">
        <f>SUM(U93:V93)</f>
        <v>0</v>
      </c>
      <c r="BD93" s="30"/>
      <c r="BE93" s="30">
        <f>SUM(W93:X93)</f>
        <v>0</v>
      </c>
      <c r="BF93" s="31"/>
      <c r="BG93" s="30">
        <f>SUM(Y93:Z93)</f>
        <v>0</v>
      </c>
      <c r="BH93" s="37"/>
      <c r="BI93" s="30">
        <f>SUM(AA93:AB93)</f>
        <v>-3</v>
      </c>
      <c r="BJ93" s="30"/>
      <c r="BK93" s="30">
        <f>SUM(AC93:AD93)</f>
        <v>0</v>
      </c>
      <c r="BL93" s="30"/>
      <c r="BM93" s="30">
        <f>SUM(AE93:AF93)</f>
        <v>0</v>
      </c>
      <c r="BN93" s="31"/>
      <c r="BU93" s="10"/>
      <c r="CA93" s="10"/>
      <c r="CC93" s="10"/>
      <c r="CE93" s="10"/>
      <c r="CG93" s="10"/>
      <c r="CI93" s="10"/>
      <c r="CK93" s="10"/>
      <c r="CM93" s="10"/>
      <c r="CO93" s="10"/>
      <c r="CQ93" s="10"/>
      <c r="CS93" s="10"/>
    </row>
    <row r="94" spans="1:97" s="9" customFormat="1" ht="10.5">
      <c r="A94" s="6"/>
      <c r="B94" s="165" t="s">
        <v>128</v>
      </c>
      <c r="C94" s="183">
        <f>COUNTIF(AM93:BR95,"&gt;0")</f>
        <v>1</v>
      </c>
      <c r="D94" s="184">
        <f>COUNTIF(AM93:BR95,"&lt;0")</f>
        <v>5</v>
      </c>
      <c r="E94" s="185"/>
      <c r="F94" s="25"/>
      <c r="G94" s="24"/>
      <c r="H94" s="25"/>
      <c r="I94" s="24">
        <v>4</v>
      </c>
      <c r="J94" s="25">
        <v>-5</v>
      </c>
      <c r="K94" s="24"/>
      <c r="L94" s="25"/>
      <c r="M94" s="24"/>
      <c r="N94" s="25"/>
      <c r="O94" s="185"/>
      <c r="P94" s="25"/>
      <c r="Q94" s="24"/>
      <c r="R94" s="25"/>
      <c r="S94" s="24"/>
      <c r="T94" s="25"/>
      <c r="U94" s="24"/>
      <c r="V94" s="25"/>
      <c r="W94" s="24"/>
      <c r="X94" s="25"/>
      <c r="Y94" s="185"/>
      <c r="Z94" s="25"/>
      <c r="AA94" s="24">
        <v>1</v>
      </c>
      <c r="AB94" s="25">
        <v>-2</v>
      </c>
      <c r="AC94" s="24"/>
      <c r="AD94" s="25"/>
      <c r="AE94" s="24"/>
      <c r="AF94" s="116"/>
      <c r="AM94" s="36">
        <f>SUM(E94:F94)</f>
        <v>0</v>
      </c>
      <c r="AN94" s="37"/>
      <c r="AO94" s="37">
        <f>SUM(G94:H94)</f>
        <v>0</v>
      </c>
      <c r="AP94" s="37"/>
      <c r="AQ94" s="37">
        <f>SUM(I94:J94)</f>
        <v>-1</v>
      </c>
      <c r="AR94" s="37"/>
      <c r="AS94" s="37">
        <f>SUM(K94:L94)</f>
        <v>0</v>
      </c>
      <c r="AT94" s="37"/>
      <c r="AU94" s="37">
        <f>SUM(M94:N94)</f>
        <v>0</v>
      </c>
      <c r="AV94" s="38"/>
      <c r="AW94" s="37">
        <f>SUM(O94:P94)</f>
        <v>0</v>
      </c>
      <c r="AX94" s="37"/>
      <c r="AY94" s="37">
        <f>SUM(Q94:R94)</f>
        <v>0</v>
      </c>
      <c r="AZ94" s="37"/>
      <c r="BA94" s="37">
        <f>SUM(S94:T94)</f>
        <v>0</v>
      </c>
      <c r="BB94" s="37"/>
      <c r="BC94" s="37">
        <f>SUM(U94:V94)</f>
        <v>0</v>
      </c>
      <c r="BD94" s="37"/>
      <c r="BE94" s="37">
        <f>SUM(W94:X94)</f>
        <v>0</v>
      </c>
      <c r="BF94" s="38"/>
      <c r="BG94" s="37">
        <f>SUM(Y94:Z94)</f>
        <v>0</v>
      </c>
      <c r="BH94" s="37"/>
      <c r="BI94" s="37">
        <f>SUM(AA94:AB94)</f>
        <v>-1</v>
      </c>
      <c r="BJ94" s="37"/>
      <c r="BK94" s="37">
        <f>SUM(AC94:AD94)</f>
        <v>0</v>
      </c>
      <c r="BL94" s="37"/>
      <c r="BM94" s="37">
        <f>SUM(AE94:AF94)</f>
        <v>0</v>
      </c>
      <c r="BN94" s="38"/>
      <c r="BU94" s="10"/>
      <c r="CA94" s="10"/>
      <c r="CC94" s="10"/>
      <c r="CE94" s="10"/>
      <c r="CG94" s="10"/>
      <c r="CI94" s="10"/>
      <c r="CK94" s="10"/>
      <c r="CM94" s="10"/>
      <c r="CO94" s="10"/>
      <c r="CQ94" s="10"/>
      <c r="CS94" s="10"/>
    </row>
    <row r="95" spans="1:66" s="9" customFormat="1" ht="10.5">
      <c r="A95" s="6"/>
      <c r="B95" s="168">
        <f>SUM(C93:D93)</f>
        <v>15</v>
      </c>
      <c r="C95" s="123">
        <f>COUNTIF(BK6:BL49,"&lt;0")</f>
        <v>3</v>
      </c>
      <c r="D95" s="143">
        <f>COUNTIF(BK6:BL49,"&gt;0")</f>
        <v>6</v>
      </c>
      <c r="E95" s="186"/>
      <c r="F95" s="51"/>
      <c r="G95" s="50"/>
      <c r="H95" s="51"/>
      <c r="I95" s="50">
        <v>0</v>
      </c>
      <c r="J95" s="51">
        <v>-2</v>
      </c>
      <c r="K95" s="50"/>
      <c r="L95" s="51"/>
      <c r="M95" s="50"/>
      <c r="N95" s="51"/>
      <c r="O95" s="186"/>
      <c r="P95" s="51"/>
      <c r="Q95" s="50"/>
      <c r="R95" s="51"/>
      <c r="S95" s="50"/>
      <c r="T95" s="51"/>
      <c r="U95" s="50"/>
      <c r="V95" s="51"/>
      <c r="W95" s="50"/>
      <c r="X95" s="51"/>
      <c r="Y95" s="186"/>
      <c r="Z95" s="51"/>
      <c r="AA95" s="50">
        <v>10</v>
      </c>
      <c r="AB95" s="51">
        <v>-6</v>
      </c>
      <c r="AC95" s="50"/>
      <c r="AD95" s="51"/>
      <c r="AE95" s="50"/>
      <c r="AF95" s="124"/>
      <c r="AM95" s="54">
        <f>SUM(E95:F95)</f>
        <v>0</v>
      </c>
      <c r="AN95" s="42"/>
      <c r="AO95" s="42">
        <f>SUM(G95:H95)</f>
        <v>0</v>
      </c>
      <c r="AP95" s="42"/>
      <c r="AQ95" s="42">
        <f>SUM(I95:J95)</f>
        <v>-2</v>
      </c>
      <c r="AR95" s="42"/>
      <c r="AS95" s="42">
        <f>SUM(K95:L95)</f>
        <v>0</v>
      </c>
      <c r="AT95" s="42"/>
      <c r="AU95" s="42">
        <f>SUM(M95:N95)</f>
        <v>0</v>
      </c>
      <c r="AV95" s="55"/>
      <c r="AW95" s="42">
        <f>SUM(O95:P95)</f>
        <v>0</v>
      </c>
      <c r="AX95" s="42"/>
      <c r="AY95" s="42">
        <f>SUM(Q95:R95)</f>
        <v>0</v>
      </c>
      <c r="AZ95" s="42"/>
      <c r="BA95" s="42">
        <f>SUM(S95:T95)</f>
        <v>0</v>
      </c>
      <c r="BB95" s="42"/>
      <c r="BC95" s="42">
        <f>SUM(U95:V95)</f>
        <v>0</v>
      </c>
      <c r="BD95" s="42"/>
      <c r="BE95" s="42">
        <f>SUM(W95:X95)</f>
        <v>0</v>
      </c>
      <c r="BF95" s="55"/>
      <c r="BG95" s="42">
        <f>SUM(Y95:Z95)</f>
        <v>0</v>
      </c>
      <c r="BH95" s="42"/>
      <c r="BI95" s="42">
        <f>SUM(AA95:AB95)</f>
        <v>4</v>
      </c>
      <c r="BJ95" s="42"/>
      <c r="BK95" s="42">
        <f>SUM(AC95:AD95)</f>
        <v>0</v>
      </c>
      <c r="BL95" s="42"/>
      <c r="BM95" s="42">
        <f>SUM(AE95:AF95)</f>
        <v>0</v>
      </c>
      <c r="BN95" s="55"/>
    </row>
    <row r="96" spans="1:97" s="9" customFormat="1" ht="10.5">
      <c r="A96" s="6"/>
      <c r="B96" s="167" t="s">
        <v>12</v>
      </c>
      <c r="C96" s="97">
        <f>SUM(C97:C98)</f>
        <v>7</v>
      </c>
      <c r="D96" s="181">
        <f>SUM(D97:D98)</f>
        <v>8</v>
      </c>
      <c r="E96" s="185"/>
      <c r="F96" s="86"/>
      <c r="G96" s="24">
        <v>2</v>
      </c>
      <c r="H96" s="86">
        <v>-3</v>
      </c>
      <c r="I96" s="24"/>
      <c r="J96" s="86"/>
      <c r="K96" s="24"/>
      <c r="L96" s="86"/>
      <c r="M96" s="24"/>
      <c r="N96" s="86"/>
      <c r="O96" s="185"/>
      <c r="P96" s="86"/>
      <c r="Q96" s="24"/>
      <c r="R96" s="86"/>
      <c r="S96" s="24"/>
      <c r="T96" s="86"/>
      <c r="U96" s="24"/>
      <c r="V96" s="86"/>
      <c r="W96" s="24"/>
      <c r="X96" s="86"/>
      <c r="Y96" s="185">
        <v>1</v>
      </c>
      <c r="Z96" s="86">
        <v>-6</v>
      </c>
      <c r="AA96" s="24"/>
      <c r="AB96" s="86"/>
      <c r="AC96" s="24"/>
      <c r="AD96" s="86"/>
      <c r="AE96" s="24"/>
      <c r="AF96" s="195"/>
      <c r="AM96" s="29">
        <f>SUM(E96:F96)</f>
        <v>0</v>
      </c>
      <c r="AN96" s="30"/>
      <c r="AO96" s="30">
        <f>SUM(G96:H96)</f>
        <v>-1</v>
      </c>
      <c r="AP96" s="30"/>
      <c r="AQ96" s="30">
        <f>SUM(I96:J96)</f>
        <v>0</v>
      </c>
      <c r="AR96" s="30"/>
      <c r="AS96" s="30">
        <f>SUM(K96:L96)</f>
        <v>0</v>
      </c>
      <c r="AT96" s="30"/>
      <c r="AU96" s="30">
        <f>SUM(M96:N96)</f>
        <v>0</v>
      </c>
      <c r="AV96" s="31"/>
      <c r="AW96" s="30">
        <f>SUM(O96:P96)</f>
        <v>0</v>
      </c>
      <c r="AX96" s="30"/>
      <c r="AY96" s="30">
        <f>SUM(Q96:R96)</f>
        <v>0</v>
      </c>
      <c r="AZ96" s="30"/>
      <c r="BA96" s="30">
        <f>SUM(S96:T96)</f>
        <v>0</v>
      </c>
      <c r="BB96" s="30"/>
      <c r="BC96" s="30">
        <f>SUM(U96:V96)</f>
        <v>0</v>
      </c>
      <c r="BD96" s="30"/>
      <c r="BE96" s="30">
        <f>SUM(W96:X96)</f>
        <v>0</v>
      </c>
      <c r="BF96" s="31"/>
      <c r="BG96" s="30">
        <f>SUM(Y96:Z96)</f>
        <v>-5</v>
      </c>
      <c r="BH96" s="37"/>
      <c r="BI96" s="30">
        <f>SUM(AA96:AB96)</f>
        <v>0</v>
      </c>
      <c r="BJ96" s="30"/>
      <c r="BK96" s="30">
        <f>SUM(AC96:AD96)</f>
        <v>0</v>
      </c>
      <c r="BL96" s="30"/>
      <c r="BM96" s="30">
        <f>SUM(AE96:AF96)</f>
        <v>0</v>
      </c>
      <c r="BN96" s="31"/>
      <c r="BU96" s="10"/>
      <c r="CA96" s="10"/>
      <c r="CC96" s="10"/>
      <c r="CE96" s="10"/>
      <c r="CG96" s="10"/>
      <c r="CI96" s="10"/>
      <c r="CK96" s="10"/>
      <c r="CM96" s="10"/>
      <c r="CO96" s="10"/>
      <c r="CQ96" s="10"/>
      <c r="CS96" s="10"/>
    </row>
    <row r="97" spans="1:97" s="9" customFormat="1" ht="10.5">
      <c r="A97" s="6"/>
      <c r="B97" s="165" t="s">
        <v>129</v>
      </c>
      <c r="C97" s="183">
        <f>COUNTIF(AM96:BR98,"&gt;0")</f>
        <v>1</v>
      </c>
      <c r="D97" s="184">
        <f>COUNTIF(AM96:BR98,"&lt;0")</f>
        <v>5</v>
      </c>
      <c r="E97" s="185"/>
      <c r="F97" s="25"/>
      <c r="G97" s="24">
        <v>0</v>
      </c>
      <c r="H97" s="25">
        <v>-3</v>
      </c>
      <c r="I97" s="24"/>
      <c r="J97" s="25"/>
      <c r="K97" s="24"/>
      <c r="L97" s="25"/>
      <c r="M97" s="24"/>
      <c r="N97" s="25"/>
      <c r="O97" s="185"/>
      <c r="P97" s="25"/>
      <c r="Q97" s="24"/>
      <c r="R97" s="25"/>
      <c r="S97" s="24"/>
      <c r="T97" s="25"/>
      <c r="U97" s="24"/>
      <c r="V97" s="25"/>
      <c r="W97" s="24"/>
      <c r="X97" s="25"/>
      <c r="Y97" s="185">
        <v>0</v>
      </c>
      <c r="Z97" s="25">
        <v>-1</v>
      </c>
      <c r="AA97" s="24"/>
      <c r="AB97" s="25"/>
      <c r="AC97" s="24"/>
      <c r="AD97" s="25"/>
      <c r="AE97" s="24"/>
      <c r="AF97" s="116"/>
      <c r="AM97" s="36">
        <f>SUM(E97:F97)</f>
        <v>0</v>
      </c>
      <c r="AN97" s="37"/>
      <c r="AO97" s="37">
        <f>SUM(G97:H97)</f>
        <v>-3</v>
      </c>
      <c r="AP97" s="37"/>
      <c r="AQ97" s="37">
        <f>SUM(I97:J97)</f>
        <v>0</v>
      </c>
      <c r="AR97" s="37"/>
      <c r="AS97" s="37">
        <f>SUM(K97:L97)</f>
        <v>0</v>
      </c>
      <c r="AT97" s="37"/>
      <c r="AU97" s="37">
        <f>SUM(M97:N97)</f>
        <v>0</v>
      </c>
      <c r="AV97" s="38"/>
      <c r="AW97" s="37">
        <f>SUM(O97:P97)</f>
        <v>0</v>
      </c>
      <c r="AX97" s="37"/>
      <c r="AY97" s="37">
        <f>SUM(Q97:R97)</f>
        <v>0</v>
      </c>
      <c r="AZ97" s="37"/>
      <c r="BA97" s="37">
        <f>SUM(S97:T97)</f>
        <v>0</v>
      </c>
      <c r="BB97" s="37"/>
      <c r="BC97" s="37">
        <f>SUM(U97:V97)</f>
        <v>0</v>
      </c>
      <c r="BD97" s="37"/>
      <c r="BE97" s="37">
        <f>SUM(W97:X97)</f>
        <v>0</v>
      </c>
      <c r="BF97" s="38"/>
      <c r="BG97" s="37">
        <f>SUM(Y97:Z97)</f>
        <v>-1</v>
      </c>
      <c r="BH97" s="37"/>
      <c r="BI97" s="37">
        <f>SUM(AA97:AB97)</f>
        <v>0</v>
      </c>
      <c r="BJ97" s="37"/>
      <c r="BK97" s="37">
        <f>SUM(AC97:AD97)</f>
        <v>0</v>
      </c>
      <c r="BL97" s="37"/>
      <c r="BM97" s="37">
        <f>SUM(AE97:AF97)</f>
        <v>0</v>
      </c>
      <c r="BN97" s="38"/>
      <c r="BU97" s="10"/>
      <c r="CA97" s="10"/>
      <c r="CC97" s="10"/>
      <c r="CE97" s="10"/>
      <c r="CG97" s="10"/>
      <c r="CI97" s="10"/>
      <c r="CK97" s="10"/>
      <c r="CM97" s="10"/>
      <c r="CO97" s="10"/>
      <c r="CQ97" s="10"/>
      <c r="CS97" s="10"/>
    </row>
    <row r="98" spans="1:66" s="9" customFormat="1" ht="10.5">
      <c r="A98" s="6"/>
      <c r="B98" s="168">
        <f>SUM(C96:D96)</f>
        <v>15</v>
      </c>
      <c r="C98" s="123">
        <f>COUNTIF(BM6:BN49,"&lt;0")</f>
        <v>6</v>
      </c>
      <c r="D98" s="143">
        <f>COUNTIF(BM6:BN49,"&gt;0")</f>
        <v>3</v>
      </c>
      <c r="E98" s="186"/>
      <c r="F98" s="51"/>
      <c r="G98" s="50">
        <v>9</v>
      </c>
      <c r="H98" s="51">
        <v>-6</v>
      </c>
      <c r="I98" s="50"/>
      <c r="J98" s="51"/>
      <c r="K98" s="50"/>
      <c r="L98" s="51"/>
      <c r="M98" s="50"/>
      <c r="N98" s="51"/>
      <c r="O98" s="186"/>
      <c r="P98" s="51"/>
      <c r="Q98" s="50"/>
      <c r="R98" s="51"/>
      <c r="S98" s="50"/>
      <c r="T98" s="51"/>
      <c r="U98" s="50"/>
      <c r="V98" s="51"/>
      <c r="W98" s="50"/>
      <c r="X98" s="51"/>
      <c r="Y98" s="186">
        <v>0</v>
      </c>
      <c r="Z98" s="51">
        <v>-3</v>
      </c>
      <c r="AA98" s="50"/>
      <c r="AB98" s="51"/>
      <c r="AC98" s="50"/>
      <c r="AD98" s="51"/>
      <c r="AE98" s="50"/>
      <c r="AF98" s="124"/>
      <c r="AM98" s="54">
        <f>SUM(E98:F98)</f>
        <v>0</v>
      </c>
      <c r="AN98" s="42"/>
      <c r="AO98" s="42">
        <f>SUM(G98:H98)</f>
        <v>3</v>
      </c>
      <c r="AP98" s="42"/>
      <c r="AQ98" s="42">
        <f>SUM(I98:J98)</f>
        <v>0</v>
      </c>
      <c r="AR98" s="42"/>
      <c r="AS98" s="42">
        <f>SUM(K98:L98)</f>
        <v>0</v>
      </c>
      <c r="AT98" s="42"/>
      <c r="AU98" s="42">
        <f>SUM(M98:N98)</f>
        <v>0</v>
      </c>
      <c r="AV98" s="55"/>
      <c r="AW98" s="42">
        <f>SUM(O98:P98)</f>
        <v>0</v>
      </c>
      <c r="AX98" s="42"/>
      <c r="AY98" s="42">
        <f>SUM(Q98:R98)</f>
        <v>0</v>
      </c>
      <c r="AZ98" s="42"/>
      <c r="BA98" s="42">
        <f>SUM(S98:T98)</f>
        <v>0</v>
      </c>
      <c r="BB98" s="42"/>
      <c r="BC98" s="42">
        <f>SUM(U98:V98)</f>
        <v>0</v>
      </c>
      <c r="BD98" s="42"/>
      <c r="BE98" s="42">
        <f>SUM(W98:X98)</f>
        <v>0</v>
      </c>
      <c r="BF98" s="55"/>
      <c r="BG98" s="42">
        <f>SUM(Y98:Z98)</f>
        <v>-3</v>
      </c>
      <c r="BH98" s="42"/>
      <c r="BI98" s="42">
        <f>SUM(AA98:AB98)</f>
        <v>0</v>
      </c>
      <c r="BJ98" s="42"/>
      <c r="BK98" s="42">
        <f>SUM(AC98:AD98)</f>
        <v>0</v>
      </c>
      <c r="BL98" s="42"/>
      <c r="BM98" s="42">
        <f>SUM(AE98:AF98)</f>
        <v>0</v>
      </c>
      <c r="BN98" s="55"/>
    </row>
    <row r="99" spans="1:97" s="9" customFormat="1" ht="10.5">
      <c r="A99" s="6"/>
      <c r="B99" s="167" t="s">
        <v>34</v>
      </c>
      <c r="C99" s="97">
        <f>SUM(C100:C101)</f>
        <v>6</v>
      </c>
      <c r="D99" s="181">
        <f>SUM(D100:D101)</f>
        <v>9</v>
      </c>
      <c r="E99" s="185"/>
      <c r="F99" s="25"/>
      <c r="G99" s="24"/>
      <c r="H99" s="25"/>
      <c r="I99" s="24">
        <v>3</v>
      </c>
      <c r="J99" s="25">
        <v>-6</v>
      </c>
      <c r="K99" s="24"/>
      <c r="L99" s="25"/>
      <c r="M99" s="24">
        <v>1</v>
      </c>
      <c r="N99" s="25" t="s">
        <v>73</v>
      </c>
      <c r="O99" s="185"/>
      <c r="P99" s="25"/>
      <c r="Q99" s="24">
        <v>5</v>
      </c>
      <c r="R99" s="25">
        <v>-7</v>
      </c>
      <c r="S99" s="24"/>
      <c r="T99" s="25"/>
      <c r="U99" s="24"/>
      <c r="V99" s="25"/>
      <c r="W99" s="24"/>
      <c r="X99" s="25"/>
      <c r="Y99" s="185"/>
      <c r="Z99" s="25"/>
      <c r="AA99" s="24"/>
      <c r="AB99" s="25"/>
      <c r="AC99" s="24"/>
      <c r="AD99" s="25"/>
      <c r="AE99" s="24"/>
      <c r="AF99" s="116"/>
      <c r="AM99" s="29">
        <f>SUM(E99:F99)</f>
        <v>0</v>
      </c>
      <c r="AN99" s="30"/>
      <c r="AO99" s="30">
        <f>SUM(G99:H99)</f>
        <v>0</v>
      </c>
      <c r="AP99" s="30"/>
      <c r="AQ99" s="30">
        <f>SUM(I99:J99)</f>
        <v>-3</v>
      </c>
      <c r="AR99" s="30"/>
      <c r="AS99" s="30">
        <f>SUM(K99:L99)</f>
        <v>0</v>
      </c>
      <c r="AT99" s="30"/>
      <c r="AU99" s="30">
        <f>SUM(M99:N99)</f>
        <v>1</v>
      </c>
      <c r="AV99" s="31"/>
      <c r="AW99" s="30">
        <f>SUM(O99:P99)</f>
        <v>0</v>
      </c>
      <c r="AX99" s="30"/>
      <c r="AY99" s="30">
        <f>SUM(Q99:R99)</f>
        <v>-2</v>
      </c>
      <c r="AZ99" s="30"/>
      <c r="BA99" s="30">
        <f>SUM(S99:T99)</f>
        <v>0</v>
      </c>
      <c r="BB99" s="30"/>
      <c r="BC99" s="30">
        <f>SUM(U99:V99)</f>
        <v>0</v>
      </c>
      <c r="BD99" s="30"/>
      <c r="BE99" s="30">
        <f>SUM(W99:X99)</f>
        <v>0</v>
      </c>
      <c r="BF99" s="31"/>
      <c r="BG99" s="30">
        <f>SUM(Y99:Z99)</f>
        <v>0</v>
      </c>
      <c r="BH99" s="37"/>
      <c r="BI99" s="30">
        <f>SUM(AA99:AB99)</f>
        <v>0</v>
      </c>
      <c r="BJ99" s="30"/>
      <c r="BK99" s="30">
        <f>SUM(AC99:AD99)</f>
        <v>0</v>
      </c>
      <c r="BL99" s="30"/>
      <c r="BM99" s="30">
        <f>SUM(AE99:AF99)</f>
        <v>0</v>
      </c>
      <c r="BN99" s="31"/>
      <c r="BU99" s="10"/>
      <c r="CA99" s="10"/>
      <c r="CC99" s="10"/>
      <c r="CE99" s="10"/>
      <c r="CG99" s="10"/>
      <c r="CI99" s="10"/>
      <c r="CK99" s="10"/>
      <c r="CM99" s="10"/>
      <c r="CO99" s="10"/>
      <c r="CQ99" s="10"/>
      <c r="CS99" s="10"/>
    </row>
    <row r="100" spans="1:97" s="9" customFormat="1" ht="10.5">
      <c r="A100" s="6"/>
      <c r="B100" s="165" t="s">
        <v>130</v>
      </c>
      <c r="C100" s="183">
        <f>COUNTIF(AM99:BR101,"&gt;0")</f>
        <v>3</v>
      </c>
      <c r="D100" s="184">
        <f>COUNTIF(AM99:BR101,"&lt;0")</f>
        <v>6</v>
      </c>
      <c r="E100" s="185"/>
      <c r="F100" s="25"/>
      <c r="G100" s="24"/>
      <c r="H100" s="25"/>
      <c r="I100" s="24">
        <v>2</v>
      </c>
      <c r="J100" s="25">
        <v>-6</v>
      </c>
      <c r="K100" s="24"/>
      <c r="L100" s="25"/>
      <c r="M100" s="24">
        <v>3</v>
      </c>
      <c r="N100" s="25">
        <v>-5</v>
      </c>
      <c r="O100" s="185"/>
      <c r="P100" s="25"/>
      <c r="Q100" s="24">
        <v>6</v>
      </c>
      <c r="R100" s="25">
        <v>-5</v>
      </c>
      <c r="S100" s="24"/>
      <c r="T100" s="25"/>
      <c r="U100" s="24"/>
      <c r="V100" s="25"/>
      <c r="W100" s="24"/>
      <c r="X100" s="25"/>
      <c r="Y100" s="185"/>
      <c r="Z100" s="25"/>
      <c r="AA100" s="24"/>
      <c r="AB100" s="25"/>
      <c r="AC100" s="24"/>
      <c r="AD100" s="25"/>
      <c r="AE100" s="24"/>
      <c r="AF100" s="116"/>
      <c r="AM100" s="36">
        <f>SUM(E100:F100)</f>
        <v>0</v>
      </c>
      <c r="AN100" s="37"/>
      <c r="AO100" s="37">
        <f>SUM(G100:H100)</f>
        <v>0</v>
      </c>
      <c r="AP100" s="37"/>
      <c r="AQ100" s="37">
        <f>SUM(I100:J100)</f>
        <v>-4</v>
      </c>
      <c r="AR100" s="37"/>
      <c r="AS100" s="37">
        <f>SUM(K100:L100)</f>
        <v>0</v>
      </c>
      <c r="AT100" s="37"/>
      <c r="AU100" s="37">
        <f>SUM(M100:N100)</f>
        <v>-2</v>
      </c>
      <c r="AV100" s="38"/>
      <c r="AW100" s="37">
        <f>SUM(O100:P100)</f>
        <v>0</v>
      </c>
      <c r="AX100" s="37"/>
      <c r="AY100" s="37">
        <f>SUM(Q100:R100)</f>
        <v>1</v>
      </c>
      <c r="AZ100" s="37"/>
      <c r="BA100" s="37">
        <f>SUM(S100:T100)</f>
        <v>0</v>
      </c>
      <c r="BB100" s="37"/>
      <c r="BC100" s="37">
        <f>SUM(U100:V100)</f>
        <v>0</v>
      </c>
      <c r="BD100" s="37"/>
      <c r="BE100" s="37">
        <f>SUM(W100:X100)</f>
        <v>0</v>
      </c>
      <c r="BF100" s="38"/>
      <c r="BG100" s="37">
        <f>SUM(Y100:Z100)</f>
        <v>0</v>
      </c>
      <c r="BH100" s="37"/>
      <c r="BI100" s="37">
        <f>SUM(AA100:AB100)</f>
        <v>0</v>
      </c>
      <c r="BJ100" s="37"/>
      <c r="BK100" s="37">
        <f>SUM(AC100:AD100)</f>
        <v>0</v>
      </c>
      <c r="BL100" s="37"/>
      <c r="BM100" s="37">
        <f>SUM(AE100:AF100)</f>
        <v>0</v>
      </c>
      <c r="BN100" s="38"/>
      <c r="BU100" s="10"/>
      <c r="CA100" s="10"/>
      <c r="CC100" s="10"/>
      <c r="CE100" s="10"/>
      <c r="CG100" s="10"/>
      <c r="CI100" s="10"/>
      <c r="CK100" s="10"/>
      <c r="CM100" s="10"/>
      <c r="CO100" s="10"/>
      <c r="CQ100" s="10"/>
      <c r="CS100" s="10"/>
    </row>
    <row r="101" spans="1:66" s="9" customFormat="1" ht="10.5">
      <c r="A101" s="6"/>
      <c r="B101" s="168">
        <f>SUM(C99:D99)</f>
        <v>15</v>
      </c>
      <c r="C101" s="123">
        <f>COUNTIF(BO6:BP49,"&lt;0")</f>
        <v>3</v>
      </c>
      <c r="D101" s="143">
        <f>COUNTIF(BO6:BP49,"&gt;0")</f>
        <v>3</v>
      </c>
      <c r="E101" s="186"/>
      <c r="F101" s="51"/>
      <c r="G101" s="50"/>
      <c r="H101" s="51"/>
      <c r="I101" s="50">
        <v>5</v>
      </c>
      <c r="J101" s="51">
        <v>-8</v>
      </c>
      <c r="K101" s="50"/>
      <c r="L101" s="51"/>
      <c r="M101" s="50">
        <v>2</v>
      </c>
      <c r="N101" s="51">
        <v>-1</v>
      </c>
      <c r="O101" s="186"/>
      <c r="P101" s="51"/>
      <c r="Q101" s="50">
        <v>1</v>
      </c>
      <c r="R101" s="51">
        <v>-3</v>
      </c>
      <c r="S101" s="50"/>
      <c r="T101" s="51"/>
      <c r="U101" s="50"/>
      <c r="V101" s="51"/>
      <c r="W101" s="50"/>
      <c r="X101" s="51"/>
      <c r="Y101" s="186"/>
      <c r="Z101" s="51"/>
      <c r="AA101" s="50"/>
      <c r="AB101" s="51"/>
      <c r="AC101" s="50"/>
      <c r="AD101" s="51"/>
      <c r="AE101" s="50"/>
      <c r="AF101" s="124"/>
      <c r="AM101" s="54">
        <f>SUM(E101:F101)</f>
        <v>0</v>
      </c>
      <c r="AN101" s="42"/>
      <c r="AO101" s="42">
        <f>SUM(G101:H101)</f>
        <v>0</v>
      </c>
      <c r="AP101" s="42"/>
      <c r="AQ101" s="42">
        <f>SUM(I101:J101)</f>
        <v>-3</v>
      </c>
      <c r="AR101" s="42"/>
      <c r="AS101" s="42">
        <f>SUM(K101:L101)</f>
        <v>0</v>
      </c>
      <c r="AT101" s="42"/>
      <c r="AU101" s="42">
        <f>SUM(M101:N101)</f>
        <v>1</v>
      </c>
      <c r="AV101" s="55"/>
      <c r="AW101" s="42">
        <f>SUM(O101:P101)</f>
        <v>0</v>
      </c>
      <c r="AX101" s="42"/>
      <c r="AY101" s="42">
        <f>SUM(Q101:R101)</f>
        <v>-2</v>
      </c>
      <c r="AZ101" s="42"/>
      <c r="BA101" s="42">
        <f>SUM(S101:T101)</f>
        <v>0</v>
      </c>
      <c r="BB101" s="42"/>
      <c r="BC101" s="42">
        <f>SUM(U101:V101)</f>
        <v>0</v>
      </c>
      <c r="BD101" s="42"/>
      <c r="BE101" s="42">
        <f>SUM(W101:X101)</f>
        <v>0</v>
      </c>
      <c r="BF101" s="55"/>
      <c r="BG101" s="42">
        <f>SUM(Y101:Z101)</f>
        <v>0</v>
      </c>
      <c r="BH101" s="42"/>
      <c r="BI101" s="42">
        <f>SUM(AA101:AB101)</f>
        <v>0</v>
      </c>
      <c r="BJ101" s="42"/>
      <c r="BK101" s="42">
        <f>SUM(AC101:AD101)</f>
        <v>0</v>
      </c>
      <c r="BL101" s="42"/>
      <c r="BM101" s="42">
        <f>SUM(AE101:AF101)</f>
        <v>0</v>
      </c>
      <c r="BN101" s="55"/>
    </row>
    <row r="102" spans="1:97" s="9" customFormat="1" ht="10.5">
      <c r="A102" s="6"/>
      <c r="B102" s="167" t="s">
        <v>23</v>
      </c>
      <c r="C102" s="97">
        <f>SUM(C103:C104)</f>
        <v>9</v>
      </c>
      <c r="D102" s="181">
        <f>SUM(D103:D104)</f>
        <v>6</v>
      </c>
      <c r="E102" s="185"/>
      <c r="F102" s="25"/>
      <c r="G102" s="24"/>
      <c r="H102" s="25"/>
      <c r="I102" s="24"/>
      <c r="J102" s="25"/>
      <c r="K102" s="24"/>
      <c r="L102" s="25"/>
      <c r="M102" s="24"/>
      <c r="N102" s="25"/>
      <c r="O102" s="185">
        <v>3</v>
      </c>
      <c r="P102" s="25">
        <v>-9</v>
      </c>
      <c r="Q102" s="24"/>
      <c r="R102" s="25"/>
      <c r="S102" s="24"/>
      <c r="T102" s="25"/>
      <c r="U102" s="24"/>
      <c r="V102" s="25"/>
      <c r="W102" s="24">
        <v>2</v>
      </c>
      <c r="X102" s="25">
        <v>-9</v>
      </c>
      <c r="Y102" s="185"/>
      <c r="Z102" s="25"/>
      <c r="AA102" s="24">
        <v>4</v>
      </c>
      <c r="AB102" s="25">
        <v>-3</v>
      </c>
      <c r="AC102" s="24"/>
      <c r="AD102" s="25"/>
      <c r="AE102" s="24"/>
      <c r="AF102" s="116"/>
      <c r="AM102" s="29">
        <f>SUM(E102:F102)</f>
        <v>0</v>
      </c>
      <c r="AN102" s="30"/>
      <c r="AO102" s="30">
        <f>SUM(G102:H102)</f>
        <v>0</v>
      </c>
      <c r="AP102" s="30"/>
      <c r="AQ102" s="30">
        <f>SUM(I102:J102)</f>
        <v>0</v>
      </c>
      <c r="AR102" s="30"/>
      <c r="AS102" s="30">
        <f>SUM(K102:L102)</f>
        <v>0</v>
      </c>
      <c r="AT102" s="30"/>
      <c r="AU102" s="30">
        <f>SUM(M102:N102)</f>
        <v>0</v>
      </c>
      <c r="AV102" s="31"/>
      <c r="AW102" s="30">
        <f>SUM(O102:P102)</f>
        <v>-6</v>
      </c>
      <c r="AX102" s="30"/>
      <c r="AY102" s="30">
        <f>SUM(Q102:R102)</f>
        <v>0</v>
      </c>
      <c r="AZ102" s="30"/>
      <c r="BA102" s="30">
        <f>SUM(S102:T102)</f>
        <v>0</v>
      </c>
      <c r="BB102" s="30"/>
      <c r="BC102" s="30">
        <f>SUM(U102:V102)</f>
        <v>0</v>
      </c>
      <c r="BD102" s="30"/>
      <c r="BE102" s="30">
        <f>SUM(W102:X102)</f>
        <v>-7</v>
      </c>
      <c r="BF102" s="31"/>
      <c r="BG102" s="30">
        <f>SUM(Y102:Z102)</f>
        <v>0</v>
      </c>
      <c r="BH102" s="37"/>
      <c r="BI102" s="30">
        <f>SUM(AA102:AB102)</f>
        <v>1</v>
      </c>
      <c r="BJ102" s="30"/>
      <c r="BK102" s="30">
        <f>SUM(AC102:AD102)</f>
        <v>0</v>
      </c>
      <c r="BL102" s="30"/>
      <c r="BM102" s="30">
        <f>SUM(AE102:AF102)</f>
        <v>0</v>
      </c>
      <c r="BN102" s="31"/>
      <c r="BU102" s="10"/>
      <c r="CA102" s="10"/>
      <c r="CC102" s="10"/>
      <c r="CE102" s="10"/>
      <c r="CG102" s="10"/>
      <c r="CI102" s="10"/>
      <c r="CK102" s="10"/>
      <c r="CM102" s="10"/>
      <c r="CO102" s="10"/>
      <c r="CQ102" s="10"/>
      <c r="CS102" s="10"/>
    </row>
    <row r="103" spans="1:97" s="9" customFormat="1" ht="10.5">
      <c r="A103" s="6"/>
      <c r="B103" s="165" t="s">
        <v>131</v>
      </c>
      <c r="C103" s="183">
        <f>COUNTIF(AM102:BR104,"&gt;0")</f>
        <v>4</v>
      </c>
      <c r="D103" s="184">
        <f>COUNTIF(AM102:BR104,"&lt;0")</f>
        <v>5</v>
      </c>
      <c r="E103" s="185"/>
      <c r="F103" s="25"/>
      <c r="G103" s="24"/>
      <c r="H103" s="25"/>
      <c r="I103" s="24"/>
      <c r="J103" s="25"/>
      <c r="K103" s="24"/>
      <c r="L103" s="25"/>
      <c r="M103" s="24"/>
      <c r="N103" s="25"/>
      <c r="O103" s="185">
        <v>1</v>
      </c>
      <c r="P103" s="25">
        <v>-2</v>
      </c>
      <c r="Q103" s="24"/>
      <c r="R103" s="25"/>
      <c r="S103" s="24"/>
      <c r="T103" s="25"/>
      <c r="U103" s="24"/>
      <c r="V103" s="25"/>
      <c r="W103" s="24">
        <v>3</v>
      </c>
      <c r="X103" s="25" t="s">
        <v>73</v>
      </c>
      <c r="Y103" s="185"/>
      <c r="Z103" s="25"/>
      <c r="AA103" s="24">
        <v>2</v>
      </c>
      <c r="AB103" s="25">
        <v>-4</v>
      </c>
      <c r="AC103" s="24"/>
      <c r="AD103" s="25"/>
      <c r="AE103" s="24"/>
      <c r="AF103" s="116"/>
      <c r="AM103" s="36">
        <f>SUM(E103:F103)</f>
        <v>0</v>
      </c>
      <c r="AN103" s="37"/>
      <c r="AO103" s="37">
        <f>SUM(G103:H103)</f>
        <v>0</v>
      </c>
      <c r="AP103" s="37"/>
      <c r="AQ103" s="37">
        <f>SUM(I103:J103)</f>
        <v>0</v>
      </c>
      <c r="AR103" s="37"/>
      <c r="AS103" s="37">
        <f>SUM(K103:L103)</f>
        <v>0</v>
      </c>
      <c r="AT103" s="37"/>
      <c r="AU103" s="37">
        <f>SUM(M103:N103)</f>
        <v>0</v>
      </c>
      <c r="AV103" s="38"/>
      <c r="AW103" s="37">
        <f>SUM(O103:P103)</f>
        <v>-1</v>
      </c>
      <c r="AX103" s="37"/>
      <c r="AY103" s="37">
        <f>SUM(Q103:R103)</f>
        <v>0</v>
      </c>
      <c r="AZ103" s="37"/>
      <c r="BA103" s="37">
        <f>SUM(S103:T103)</f>
        <v>0</v>
      </c>
      <c r="BB103" s="37"/>
      <c r="BC103" s="37">
        <f>SUM(U103:V103)</f>
        <v>0</v>
      </c>
      <c r="BD103" s="37"/>
      <c r="BE103" s="37">
        <f>SUM(W103:X103)</f>
        <v>3</v>
      </c>
      <c r="BF103" s="38"/>
      <c r="BG103" s="37">
        <f>SUM(Y103:Z103)</f>
        <v>0</v>
      </c>
      <c r="BH103" s="37"/>
      <c r="BI103" s="37">
        <f>SUM(AA103:AB103)</f>
        <v>-2</v>
      </c>
      <c r="BJ103" s="37"/>
      <c r="BK103" s="37">
        <f>SUM(AC103:AD103)</f>
        <v>0</v>
      </c>
      <c r="BL103" s="37"/>
      <c r="BM103" s="37">
        <f>SUM(AE103:AF103)</f>
        <v>0</v>
      </c>
      <c r="BN103" s="38"/>
      <c r="BU103" s="10"/>
      <c r="CA103" s="10"/>
      <c r="CC103" s="10"/>
      <c r="CE103" s="10"/>
      <c r="CG103" s="10"/>
      <c r="CI103" s="10"/>
      <c r="CK103" s="10"/>
      <c r="CM103" s="10"/>
      <c r="CO103" s="10"/>
      <c r="CQ103" s="10"/>
      <c r="CS103" s="10"/>
    </row>
    <row r="104" spans="1:99" s="9" customFormat="1" ht="10.5">
      <c r="A104" s="6"/>
      <c r="B104" s="168">
        <f>SUM(C102:D102)</f>
        <v>15</v>
      </c>
      <c r="C104" s="137">
        <f>COUNTIF(BQ6:BR49,"&lt;0")</f>
        <v>5</v>
      </c>
      <c r="D104" s="187">
        <f>COUNTIF(BQ6:BR49,"&gt;0")</f>
        <v>1</v>
      </c>
      <c r="E104" s="188"/>
      <c r="F104" s="65"/>
      <c r="G104" s="64"/>
      <c r="H104" s="65"/>
      <c r="I104" s="64"/>
      <c r="J104" s="65"/>
      <c r="K104" s="64"/>
      <c r="L104" s="65"/>
      <c r="M104" s="64"/>
      <c r="N104" s="65"/>
      <c r="O104" s="188">
        <v>5</v>
      </c>
      <c r="P104" s="65">
        <v>-1</v>
      </c>
      <c r="Q104" s="64"/>
      <c r="R104" s="65"/>
      <c r="S104" s="64"/>
      <c r="T104" s="65"/>
      <c r="U104" s="64"/>
      <c r="V104" s="65"/>
      <c r="W104" s="64">
        <v>11</v>
      </c>
      <c r="X104" s="65">
        <v>-7</v>
      </c>
      <c r="Y104" s="188"/>
      <c r="Z104" s="65"/>
      <c r="AA104" s="64">
        <v>3</v>
      </c>
      <c r="AB104" s="65">
        <v>-10</v>
      </c>
      <c r="AC104" s="64"/>
      <c r="AD104" s="65"/>
      <c r="AE104" s="64"/>
      <c r="AF104" s="139"/>
      <c r="AM104" s="54">
        <f>SUM(E104:F104)</f>
        <v>0</v>
      </c>
      <c r="AN104" s="42"/>
      <c r="AO104" s="42">
        <f>SUM(G104:H104)</f>
        <v>0</v>
      </c>
      <c r="AP104" s="42"/>
      <c r="AQ104" s="42">
        <f>SUM(I104:J104)</f>
        <v>0</v>
      </c>
      <c r="AR104" s="42"/>
      <c r="AS104" s="42">
        <f>SUM(K104:L104)</f>
        <v>0</v>
      </c>
      <c r="AT104" s="42"/>
      <c r="AU104" s="42">
        <f>SUM(M104:N104)</f>
        <v>0</v>
      </c>
      <c r="AV104" s="55"/>
      <c r="AW104" s="42">
        <f>SUM(O104:P104)</f>
        <v>4</v>
      </c>
      <c r="AX104" s="42"/>
      <c r="AY104" s="42">
        <f>SUM(Q104:R104)</f>
        <v>0</v>
      </c>
      <c r="AZ104" s="42"/>
      <c r="BA104" s="42">
        <f>SUM(S104:T104)</f>
        <v>0</v>
      </c>
      <c r="BB104" s="42"/>
      <c r="BC104" s="42">
        <f>SUM(U104:V104)</f>
        <v>0</v>
      </c>
      <c r="BD104" s="42"/>
      <c r="BE104" s="42">
        <f>SUM(W104:X104)</f>
        <v>4</v>
      </c>
      <c r="BF104" s="55"/>
      <c r="BG104" s="42">
        <f>SUM(Y104:Z104)</f>
        <v>0</v>
      </c>
      <c r="BH104" s="42"/>
      <c r="BI104" s="42">
        <f>SUM(AA104:AB104)</f>
        <v>-7</v>
      </c>
      <c r="BJ104" s="42"/>
      <c r="BK104" s="42">
        <f>SUM(AC104:AD104)</f>
        <v>0</v>
      </c>
      <c r="BL104" s="42"/>
      <c r="BM104" s="42">
        <f>SUM(AE104:AF104)</f>
        <v>0</v>
      </c>
      <c r="BN104" s="55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</row>
    <row r="105" spans="34:109" ht="12">
      <c r="AH105" s="9"/>
      <c r="AI105" s="10"/>
      <c r="AJ105" s="9"/>
      <c r="AK105" s="10"/>
      <c r="AL105" s="9"/>
      <c r="AM105" s="10"/>
      <c r="BA105" s="9"/>
      <c r="BC105" s="9"/>
      <c r="BO105" s="9"/>
      <c r="BP105" s="10"/>
      <c r="BU105" s="74"/>
      <c r="BV105" s="37"/>
      <c r="BW105" s="74"/>
      <c r="BX105" s="37"/>
      <c r="BY105" s="37"/>
      <c r="BZ105" s="37"/>
      <c r="CA105" s="74"/>
      <c r="CB105" s="37"/>
      <c r="CC105" s="74"/>
      <c r="CD105" s="37"/>
      <c r="CE105" s="74"/>
      <c r="CF105" s="37"/>
      <c r="CG105" s="74"/>
      <c r="CH105" s="37"/>
      <c r="CI105" s="74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W105" s="9"/>
      <c r="CY105" s="9"/>
      <c r="DA105" s="9"/>
      <c r="DC105" s="9"/>
      <c r="DE105" s="9"/>
    </row>
    <row r="106" spans="1:99" ht="12">
      <c r="A106" s="9"/>
      <c r="B106" s="9"/>
      <c r="BU106" s="74"/>
      <c r="BV106" s="37"/>
      <c r="BW106" s="37"/>
      <c r="BX106" s="37"/>
      <c r="BY106" s="37"/>
      <c r="BZ106" s="37"/>
      <c r="CA106" s="74"/>
      <c r="CB106" s="37"/>
      <c r="CC106" s="74"/>
      <c r="CD106" s="37"/>
      <c r="CE106" s="74"/>
      <c r="CF106" s="37"/>
      <c r="CG106" s="74"/>
      <c r="CH106" s="37"/>
      <c r="CI106" s="74"/>
      <c r="CJ106" s="37"/>
      <c r="CK106" s="74"/>
      <c r="CL106" s="37"/>
      <c r="CM106" s="74"/>
      <c r="CN106" s="37"/>
      <c r="CO106" s="74"/>
      <c r="CP106" s="37"/>
      <c r="CQ106" s="74"/>
      <c r="CR106" s="37"/>
      <c r="CS106" s="74"/>
      <c r="CT106" s="37"/>
      <c r="CU106" s="37"/>
    </row>
    <row r="107" spans="4:99" ht="12">
      <c r="D107" s="10"/>
      <c r="BU107" s="74"/>
      <c r="BV107" s="37"/>
      <c r="BW107" s="37"/>
      <c r="BX107" s="37"/>
      <c r="BY107" s="37"/>
      <c r="BZ107" s="37"/>
      <c r="CA107" s="74"/>
      <c r="CB107" s="37"/>
      <c r="CC107" s="74"/>
      <c r="CD107" s="37"/>
      <c r="CE107" s="74"/>
      <c r="CF107" s="37"/>
      <c r="CG107" s="74"/>
      <c r="CH107" s="37"/>
      <c r="CI107" s="74"/>
      <c r="CJ107" s="37"/>
      <c r="CK107" s="74"/>
      <c r="CL107" s="37"/>
      <c r="CM107" s="74"/>
      <c r="CN107" s="37"/>
      <c r="CO107" s="74"/>
      <c r="CP107" s="37"/>
      <c r="CQ107" s="74"/>
      <c r="CR107" s="37"/>
      <c r="CS107" s="74"/>
      <c r="CT107" s="37"/>
      <c r="CU107" s="37"/>
    </row>
    <row r="108" spans="1:99" ht="12">
      <c r="A108" s="9"/>
      <c r="B108" s="10" t="s">
        <v>132</v>
      </c>
      <c r="C108" s="9"/>
      <c r="D108" s="10"/>
      <c r="BU108" s="74"/>
      <c r="BV108" s="37"/>
      <c r="BW108" s="37"/>
      <c r="BX108" s="37"/>
      <c r="BY108" s="37"/>
      <c r="BZ108" s="37"/>
      <c r="CA108" s="74"/>
      <c r="CB108" s="37"/>
      <c r="CC108" s="74"/>
      <c r="CD108" s="37"/>
      <c r="CE108" s="74"/>
      <c r="CF108" s="37"/>
      <c r="CG108" s="74"/>
      <c r="CH108" s="37"/>
      <c r="CI108" s="74"/>
      <c r="CJ108" s="37"/>
      <c r="CK108" s="74"/>
      <c r="CL108" s="37"/>
      <c r="CM108" s="74"/>
      <c r="CN108" s="37"/>
      <c r="CO108" s="74"/>
      <c r="CP108" s="37"/>
      <c r="CQ108" s="74"/>
      <c r="CR108" s="37"/>
      <c r="CS108" s="74"/>
      <c r="CT108" s="37"/>
      <c r="CU108" s="37"/>
    </row>
    <row r="109" spans="2:99" ht="12">
      <c r="B109" s="7" t="s">
        <v>71</v>
      </c>
      <c r="C109" s="7">
        <f>SUM(E6:E8,G6:G8,I6:I8,K6:K8,M6:M8,O6:O8,Q6:Q8,S6:S8,U6:U8,W6:W8,Y6:Y8,AA6:AA8,AC6:AC8,AE6:AE8,AG6:AG8,AI6:AI8)-SUM(F55:F104)</f>
        <v>85</v>
      </c>
      <c r="D109" s="95">
        <f>SUM(F6:F8,H6:H8,J6:J8,L6:L8,N6:N8,P6:P8,R6:R8,T6:T8,V6:V8,X6:X8,Z6:Z8,AB6:AB8,AD6:AD8,AF6:AF8,AH6:AH8,AJ6:AJ8)-SUM(E55:E104)</f>
        <v>-80</v>
      </c>
      <c r="BU109" s="74"/>
      <c r="BV109" s="37"/>
      <c r="BW109" s="37"/>
      <c r="BX109" s="37"/>
      <c r="BY109" s="37"/>
      <c r="BZ109" s="37"/>
      <c r="CA109" s="74"/>
      <c r="CB109" s="37"/>
      <c r="CC109" s="74"/>
      <c r="CD109" s="37"/>
      <c r="CE109" s="74"/>
      <c r="CF109" s="37"/>
      <c r="CG109" s="74"/>
      <c r="CH109" s="37"/>
      <c r="CI109" s="74"/>
      <c r="CJ109" s="37"/>
      <c r="CK109" s="74"/>
      <c r="CL109" s="37"/>
      <c r="CM109" s="74"/>
      <c r="CN109" s="37"/>
      <c r="CO109" s="74"/>
      <c r="CP109" s="37"/>
      <c r="CQ109" s="74"/>
      <c r="CR109" s="37"/>
      <c r="CS109" s="74"/>
      <c r="CT109" s="37"/>
      <c r="CU109" s="37"/>
    </row>
    <row r="110" spans="2:99" ht="12">
      <c r="B110" s="7" t="s">
        <v>36</v>
      </c>
      <c r="C110" s="7">
        <f>SUM(E9:E11,G9:G11,I9:I11,K9:K11,M9:M11,O9:O11,Q9:Q11,S9:S11,U9:U11,W9:W11,Y9:Y11,AA9:AA11,AC9:AC11,AE9:AE11,AG9:AG11,AI9:AI11)-SUM(H55:H104)</f>
        <v>72</v>
      </c>
      <c r="D110" s="95">
        <f>SUM(F9:F11,H9:H11,J9:J11,L9:L11,N9:N11,P9:P11,R9:R11,T9:T11,V9:V11,X9:X11,Z9:Z11,AB9:AB11,AD9:AD11,AF9:AF11,AH9:AH11,AJ9:AJ11)-SUM(G55:G104)</f>
        <v>-90</v>
      </c>
      <c r="BU110" s="74"/>
      <c r="BV110" s="37"/>
      <c r="BW110" s="37"/>
      <c r="BX110" s="37"/>
      <c r="BY110" s="37"/>
      <c r="BZ110" s="37"/>
      <c r="CA110" s="74"/>
      <c r="CB110" s="37"/>
      <c r="CC110" s="74"/>
      <c r="CD110" s="37"/>
      <c r="CE110" s="74"/>
      <c r="CF110" s="37"/>
      <c r="CG110" s="74"/>
      <c r="CH110" s="37"/>
      <c r="CI110" s="74"/>
      <c r="CJ110" s="37"/>
      <c r="CK110" s="74"/>
      <c r="CL110" s="37"/>
      <c r="CM110" s="74"/>
      <c r="CN110" s="37"/>
      <c r="CO110" s="74"/>
      <c r="CP110" s="37"/>
      <c r="CQ110" s="74"/>
      <c r="CR110" s="37"/>
      <c r="CS110" s="74"/>
      <c r="CT110" s="37"/>
      <c r="CU110" s="37"/>
    </row>
    <row r="111" spans="2:99" ht="12">
      <c r="B111" s="7" t="s">
        <v>21</v>
      </c>
      <c r="C111" s="7">
        <f>SUM(E12:E14,G12:G14,I12:I14,K12:K14,M12:M14,O12:O14,Q12:Q14,S12:S14,U12:U14,W12:W14,Y12:Y14,AA12:AA14,AC12:AC14,AE12:AE14,AG12:AG14,AI12:AI14)-SUM(J55:J104)</f>
        <v>109</v>
      </c>
      <c r="D111" s="95">
        <f>SUM(F12:F14,H12:H14,J12:J14,L12:L14,N12:N14,P12:P14,R12:R14,T12:T14,V12:V14,X12:X14,Z12:Z14,AB12:AB14,AD12:AD14,AF12:AF14,AH12:AH14,AJ12:AJ14)-SUM(I55:I104)</f>
        <v>-66</v>
      </c>
      <c r="BU111" s="74"/>
      <c r="BV111" s="37"/>
      <c r="BW111" s="37"/>
      <c r="BX111" s="37"/>
      <c r="BY111" s="37"/>
      <c r="BZ111" s="37"/>
      <c r="CA111" s="74"/>
      <c r="CB111" s="37"/>
      <c r="CC111" s="74"/>
      <c r="CD111" s="37"/>
      <c r="CE111" s="74"/>
      <c r="CF111" s="37"/>
      <c r="CG111" s="74"/>
      <c r="CH111" s="37"/>
      <c r="CI111" s="74"/>
      <c r="CJ111" s="37"/>
      <c r="CK111" s="74"/>
      <c r="CL111" s="37"/>
      <c r="CM111" s="74"/>
      <c r="CN111" s="37"/>
      <c r="CO111" s="74"/>
      <c r="CP111" s="37"/>
      <c r="CQ111" s="74"/>
      <c r="CR111" s="37"/>
      <c r="CS111" s="74"/>
      <c r="CT111" s="37"/>
      <c r="CU111" s="37"/>
    </row>
    <row r="112" spans="2:99" ht="12">
      <c r="B112" s="7" t="s">
        <v>49</v>
      </c>
      <c r="C112" s="7">
        <f>SUM(E15:E17,G15:G17,I15:I17,K15:K17,M15:M17,O15:O17,Q15:Q17,S15:S17,U15:U17,W15:W17,Y15:Y17,AA15:AA17,AC15:AC17,AE15:AE17,AG15:AG17,AI15:AI17)-SUM(L55:L104)</f>
        <v>77</v>
      </c>
      <c r="D112" s="95">
        <f>SUM(F15:F17,H15:H17,J15:J17,L15:L17,N15:N17,P15:P17,R15:R17,T15:T17,V15:V17,X15:X17,Z15:Z17,AB15:AB17,AD15:AD17,AF15:AF17,AH15:AH17,AJ15:AJ17)-SUM(K55:K104)</f>
        <v>-102</v>
      </c>
      <c r="BU112" s="74"/>
      <c r="BV112" s="37"/>
      <c r="BW112" s="37"/>
      <c r="BX112" s="37"/>
      <c r="BY112" s="37"/>
      <c r="BZ112" s="37"/>
      <c r="CA112" s="74"/>
      <c r="CB112" s="37"/>
      <c r="CC112" s="74"/>
      <c r="CD112" s="37"/>
      <c r="CE112" s="74"/>
      <c r="CF112" s="37"/>
      <c r="CG112" s="74"/>
      <c r="CH112" s="37"/>
      <c r="CI112" s="74"/>
      <c r="CJ112" s="37"/>
      <c r="CK112" s="74"/>
      <c r="CL112" s="37"/>
      <c r="CM112" s="74"/>
      <c r="CN112" s="37"/>
      <c r="CO112" s="74"/>
      <c r="CP112" s="37"/>
      <c r="CQ112" s="74"/>
      <c r="CR112" s="37"/>
      <c r="CS112" s="74"/>
      <c r="CT112" s="37"/>
      <c r="CU112" s="37"/>
    </row>
    <row r="113" spans="2:4" ht="12">
      <c r="B113" s="7" t="s">
        <v>146</v>
      </c>
      <c r="C113" s="7">
        <f>SUM(E18:E20,G18:G20,I18:I20,K18:K20,M18:M20,O18:O20,Q18:Q20,S18:S20,U18:U20,W18:W20,Y18:Y20,AA18:AA20,AC18:AC20,AE18:AE20,AG18:AG20,AI18:AI20)-SUM(N55:N104)</f>
        <v>74</v>
      </c>
      <c r="D113" s="95">
        <f>SUM(F18:F20,H18:H20,J18:J20,L18:L20,N18:N20,P18:P20,R18:R20,T18:T20,V18:V20,X18:X20,Z18:Z20,AB18:AB20,AD18:AD20,AF18:AF20,AH18:AH20,AJ18:AJ20)-SUM(M55:M104)</f>
        <v>-83</v>
      </c>
    </row>
    <row r="114" spans="2:4" ht="12">
      <c r="B114"/>
      <c r="C114"/>
      <c r="D114"/>
    </row>
    <row r="115" spans="2:4" ht="12">
      <c r="B115" s="7" t="s">
        <v>25</v>
      </c>
      <c r="C115" s="7">
        <f>SUM(E22:E24,G22:G24,I22:I24,K22:K24,M22:M24,O22:O24,Q22:Q24,S22:S24,U22:U24,W22:W24,Y22:Y24,AA22:AA24,AC22:AC24,AE22:AE24,AG22:AG24,AI22:AI24)-SUM(P55:P104)</f>
        <v>83</v>
      </c>
      <c r="D115" s="95">
        <f>SUM(F22:F24,H22:H24,J22:J24,L22:L24,N22:N24,P22:P24,R22:R24,T22:T24,V22:V24,X22:X24,Z22:Z24,AB22:AB24,AD22:AD24,AF22:AF24,AH22:AH24,AJ22:AJ24)-SUM(O55:O104)</f>
        <v>-82</v>
      </c>
    </row>
    <row r="116" spans="2:4" ht="12">
      <c r="B116" s="7" t="s">
        <v>10</v>
      </c>
      <c r="C116" s="7">
        <f>SUM(E25:E27,G25:G27,I25:I27,K25:K27,M25:M27,O25:O27,Q25:Q27,S25:S27,U25:U27,W25:W27,Y25:Y27,AA25:AA27,AC25:AC27,AE25:AE27,AG25:AG27,AI25:AI27)-SUM(R55:R104)</f>
        <v>89</v>
      </c>
      <c r="D116" s="95">
        <f>SUM(F25:F27,H25:H27,J25:J27,L25:L27,N25:N27,P25:P27,R25:R27,T25:T27,V25:V27,X25:X27,Z25:Z27,AB25:AB27,AD25:AD27,AF25:AF27,AH25:AH27,AJ25:AJ27)-SUM(Q55:Q104)</f>
        <v>-77</v>
      </c>
    </row>
    <row r="117" spans="2:4" ht="12">
      <c r="B117" s="7" t="s">
        <v>87</v>
      </c>
      <c r="C117" s="7">
        <f>SUM(E28:E30,G28:G30,I28:I30,K28:K30,M28:M30,O28:O30,Q28:Q30,S28:S30,U28:U30,W28:W30,Y28:Y30,AA28:AA30,AC28:AC30,AE28:AE30,AG28:AG30,AI28:AI30)-SUM(T55:T104)</f>
        <v>81</v>
      </c>
      <c r="D117" s="95">
        <f>SUM(F28:F30,H28:H30,J28:J30,L28:L30,N28:N30,P28:P30,R28:R30,T28:T30,V28:V30,X28:X30,Z28:Z30,AB28:AB30,AD28:AD30,AF28:AF30,AH28:AH30,AJ28:AJ30)-SUM(S55:S104)</f>
        <v>-53</v>
      </c>
    </row>
    <row r="118" spans="2:4" ht="12">
      <c r="B118" s="7" t="s">
        <v>8</v>
      </c>
      <c r="C118" s="7">
        <f>SUM(E31:E33,G31:G33,I31:I33,K31:K33,M31:M33,O31:O33,Q31:Q33,S31:S33,U31:U33,W31:W33,Y31:Y33,AA31:AA33,AC31:AC33,AE31:AE33,AG31:AG33,AI31:AI33)-SUM(V55:V104)</f>
        <v>77</v>
      </c>
      <c r="D118" s="95">
        <f>SUM(F31:F33,H31:H33,J31:J33,L31:L33,N31:N33,P31:P33,R31:R33,T31:T33,V31:V33,X31:X33,Z31:Z33,AB31:AB33,AD31:AD33,AF31:AF33,AH31:AH33,AJ31:AJ33)-SUM(U55:U104)</f>
        <v>-103</v>
      </c>
    </row>
    <row r="119" spans="2:4" ht="12">
      <c r="B119" s="7" t="s">
        <v>133</v>
      </c>
      <c r="C119" s="7">
        <f>SUM(E34:E36,G34:G36,I34:I36,K34:K36,M34:M36,O34:O36,Q34:Q36,S34:S36,U34:U36,W34:W36,Y34:Y36,AA34:AA36,AC34:AC36,AE34:AE36,AG34:AG36,AI34:AI36)-SUM(X55:X104)</f>
        <v>91</v>
      </c>
      <c r="D119" s="95">
        <f>SUM(F34:F36,H34:H36,J34:J36,L34:L36,N34:N36,P34:P36,R34:R36,T34:T36,V34:V36,X34:X36,Z34:Z36,AB34:AB36,AD34:AD36,AF34:AF36,AH34:AH36,AJ34:AJ36)-SUM(W55:W104)</f>
        <v>-83</v>
      </c>
    </row>
    <row r="120" spans="2:4" ht="12">
      <c r="B120"/>
      <c r="C120"/>
      <c r="D120"/>
    </row>
    <row r="121" spans="2:4" ht="12">
      <c r="B121" s="7" t="s">
        <v>47</v>
      </c>
      <c r="C121" s="7">
        <f>SUM(E38:E40,G38:G40,I38:I40,K38:K40,M38:M40,O38:O40,Q38:Q40,S38:S40,U38:U40,W38:W40,Y38:Y40,AA38:AA40,AC38:AC40,AE38:AE40,AG38:AG40,AI38:AI40)-SUM(Z55:Z104)</f>
        <v>69</v>
      </c>
      <c r="D121" s="95">
        <f>SUM(F38:F40,H38:H40,J38:J40,L38:L40,N38:N40,P38:P40,R38:R40,T38:T40,V38:V40,X38:X40,Z38:Z40,AB38:AB40,AD38:AD40,AF38:AF40,AH38:AH40,AJ38:AJ40)-SUM(Y55:Y104)</f>
        <v>-63</v>
      </c>
    </row>
    <row r="122" spans="2:4" ht="12">
      <c r="B122" s="7" t="s">
        <v>134</v>
      </c>
      <c r="C122" s="7">
        <f>SUM(E41:E43,G41:G43,I41:I43,K41:K43,M41:M43,O41:O43,Q41:Q43,S41:S43,U41:U43,W41:W43,Y41:Y43,AA41:AA43,AC41:AC43,AE41:AE43,AG41:AG43,AI41:AI43)-SUM(AB55:AB104)</f>
        <v>99</v>
      </c>
      <c r="D122" s="95">
        <f>SUM(F41:F43,H41:H43,J41:J43,L41:L43,N41:N43,P41:P43,R41:R43,T41:T43,V41:V43,X41:X43,Z41:Z43,AB41:AB43,AD41:AD43,AF41:AF43,AH41:AH43,AJ41:AJ43)-SUM(AA55:AA104)</f>
        <v>-91</v>
      </c>
    </row>
    <row r="123" spans="2:5" ht="12">
      <c r="B123" s="7" t="s">
        <v>58</v>
      </c>
      <c r="C123" s="7">
        <f>SUM(E44:E46,G44:G46,I44:I46,K44:K46,M44:M46,O44:O46,Q44:Q46,S44:S46,U44:U46,W44:W46,Y44:Y46,AA44:AA46,AC44:AC46,AE44:AE46,AG44:AG46,AI44:AI46)-SUM(AD55:AD104)</f>
        <v>103</v>
      </c>
      <c r="D123" s="95">
        <f>SUM(F44:F46,H44:H46,J44:J46,L44:L46,N44:N46,P44:P46,R44:R46,T44:T46,V44:V46,X44:X46,Z44:Z46,AB44:AB46,AD44:AD46,AF44:AF46,AH44:AH46,AJ44:AJ46)-SUM(AC55:AC104)</f>
        <v>-60</v>
      </c>
      <c r="E123"/>
    </row>
    <row r="124" spans="2:4" ht="12">
      <c r="B124" s="7" t="s">
        <v>50</v>
      </c>
      <c r="C124" s="7">
        <f>SUM(E47:E49,G47:G49,I47:I49,K47:K49,M47:M49,O47:O49,Q47:Q49,S47:S49,U47:U49,W47:W49,Y47:Y49,AA47:AA49,AC47:AC49,AE47:AE49,AG47:AG49,AI47:AI49)-SUM(AF55:AF104)</f>
        <v>59</v>
      </c>
      <c r="D124" s="95">
        <f>SUM(F47:F49,H47:H49,J47:J49,L47:L49,N47:N49,P47:P49,R47:R49,T47:T49,V47:V49,X47:X49,Z47:Z49,AB47:AB49,AD47:AD49,AF47:AF49,AH47:AH49,AJ47:AJ49)-SUM(AE55:AE104)</f>
        <v>-65</v>
      </c>
    </row>
    <row r="126" spans="2:4" ht="12">
      <c r="B126" s="7" t="s">
        <v>107</v>
      </c>
      <c r="C126" s="7">
        <f>SUM(E55:E57,G55:G57,I55:I57,K55:K57,M55:M57,O55:O57,Q55:Q57,S55:S57,U55:U57,W55:W57,Y55:Y57,AA55:AA57,AC55:AC57,AE55:AE57)-SUM(F6:F49)</f>
        <v>94</v>
      </c>
      <c r="D126" s="95">
        <f>SUM(F55:F57,H55:H57,J55:J57,L55:L57,N55:N57,P55:P57,R55:R57,T55:T57,V55:V57,X55:X57,Z55:Z57,AB55:AB57,AD55:AD57,AF55:AF57)-SUM(E6:E49)</f>
        <v>-58</v>
      </c>
    </row>
    <row r="127" spans="2:4" ht="12">
      <c r="B127" s="7" t="s">
        <v>18</v>
      </c>
      <c r="C127" s="7">
        <f>SUM(E58:E60,G58:G60,I58:I60,K58:K60,M58:M60,O58:O60,Q58:Q60,S58:S60,U58:U60,W58:W60,Y58:Y60,AA58:AA60,AC58:AC60,AE58:AE60)-SUM(H6:H49)</f>
        <v>95</v>
      </c>
      <c r="D127" s="95">
        <f>SUM(F58:F60,H58:H60,J58:J60,L58:L60,N58:N60,P58:P60,R58:R60,T58:T60,V58:V60,X58:X60,Z58:Z60,AB58:AB60,AD58:AD60,AF58:AF60)-SUM(G6:G49)</f>
        <v>-90</v>
      </c>
    </row>
    <row r="128" spans="2:4" ht="12">
      <c r="B128" s="7" t="s">
        <v>14</v>
      </c>
      <c r="C128" s="7">
        <f>SUM(E61:E63,G61:G63,I61:I63,K61:K63,M61:M63,O61:O63,Q61:Q63,S61:S63,U61:U63,W61:W63,Y61:Y63,AA61:AA63,AC61:AC63,AE61:AE63)-SUM(J6:J49)</f>
        <v>62</v>
      </c>
      <c r="D128" s="95">
        <f>SUM(F61:F63,H61:H63,J61:J63,L61:L63,N61:N63,P61:P63,R61:R63,T61:T63,V61:V63,X61:X63,Z61:Z63,AB61:AB63,AD61:AD63,AF61:AF63)-SUM(I6:I49)</f>
        <v>-62</v>
      </c>
    </row>
    <row r="129" spans="2:4" ht="12">
      <c r="B129" s="7" t="s">
        <v>32</v>
      </c>
      <c r="C129" s="7">
        <f>SUM(E64:E66,G64:G66,I64:I66,K64:K66,M64:M66,O64:O66,Q64:Q66,S64:S66,U64:U66,W64:W66,Y64:Y66,AA64:AA66,AC64:AC66,AE64:AE66)-SUM(L6:L49)</f>
        <v>89</v>
      </c>
      <c r="D129" s="95">
        <f>SUM(F64:F66,H64:H66,J64:J66,L64:L66,N64:N66,P64:P66,R64:R66,T64:T66,V64:V66,X64:X66,Z64:Z66,AB64:AB66,AD64:AD66,AF64:AF66)-SUM(K6:K49)</f>
        <v>-77</v>
      </c>
    </row>
    <row r="130" spans="2:4" ht="12">
      <c r="B130" s="7" t="s">
        <v>52</v>
      </c>
      <c r="C130" s="7">
        <f>SUM(E67:E69,G67:G69,I67:I69,K67:K69,M67:M69,O67:O69,Q67:Q69,S67:S69,U67:U69,W67:W69,Y67:Y69,AA67:AA69,AC67:AC69,AE67:AE69)-SUM(N6:N49)</f>
        <v>60</v>
      </c>
      <c r="D130" s="95">
        <f>SUM(F67:F69,H67:H69,J67:J69,L67:L69,N67:N69,P67:P69,R67:R69,T67:T69,V67:V69,X67:X69,Z67:Z69,AB67:AB69,AD67:AD69,AF67:AF69)-SUM(M6:M49)</f>
        <v>-86</v>
      </c>
    </row>
    <row r="131" spans="2:4" ht="12">
      <c r="B131"/>
      <c r="C131"/>
      <c r="D131"/>
    </row>
    <row r="132" spans="2:4" ht="12">
      <c r="B132" s="7" t="s">
        <v>136</v>
      </c>
      <c r="C132" s="7">
        <f>SUM(E71:E73,G71:G73,I71:I73,K71:K73,M71:M73,O71:O73,Q71:Q73,S71:S73,U71:U73,W71:W73,Y71:Y73,AA71:AA73,AC71:AC73,AE71:AE73)-SUM(P6:P49)</f>
        <v>68</v>
      </c>
      <c r="D132" s="95">
        <f>SUM(F71:F73,H71:H73,J71:J73,L71:L73,N71:N73,P71:P73,R71:R73,T71:T73,V71:V73,X71:X73,Z71:Z73,AB71:AB73,AD71:AD73,AF71:AF73)-SUM(O6:O49)</f>
        <v>-63</v>
      </c>
    </row>
    <row r="133" spans="2:4" ht="12">
      <c r="B133" s="7" t="s">
        <v>44</v>
      </c>
      <c r="C133" s="7">
        <f>SUM(E74:E76,G74:G76,I74:I76,K74:K76,M74:M76,O74:O76,Q74:Q76,S74:S76,U74:U76,W74:W76,Y74:Y76,AA74:AA76,AC74:AC76,AE74:AE76)-SUM(R6:R49)</f>
        <v>52</v>
      </c>
      <c r="D133" s="95">
        <f>SUM(F74:F76,H74:H76,J74:J76,L74:L76,N74:N76,P74:P76,R74:R76,T74:T76,V74:V76,X74:X76,Z74:Z76,AB74:AB76,AD74:AD76,AF74:AF76)-SUM(Q6:Q49)</f>
        <v>-99</v>
      </c>
    </row>
    <row r="134" spans="2:4" ht="12">
      <c r="B134" s="7" t="s">
        <v>45</v>
      </c>
      <c r="C134" s="7">
        <f>SUM(E77:E79,G77:G79,I77:I79,K77:K79,M77:M79,O77:O79,Q77:Q79,S77:S79,U77:U79,W77:W79,Y77:Y79,AA77:AA79,AC77:AC79,AE77:AE79)-SUM(T6:T49)</f>
        <v>68</v>
      </c>
      <c r="D134" s="95">
        <f>SUM(F77:F79,H77:H79,J77:J79,L77:L79,N77:N79,P77:P79,R77:R79,T77:T79,V77:V79,X77:X79,Z77:Z79,AB77:AB79,AD77:AD79,AF77:AF79)-SUM(S6:S49)</f>
        <v>-55</v>
      </c>
    </row>
    <row r="135" spans="2:4" ht="12">
      <c r="B135" s="7" t="s">
        <v>27</v>
      </c>
      <c r="C135" s="7">
        <f>SUM(E80:E82,G80:G82,I80:I82,K80:K82,M80:M82,O80:O82,Q80:Q82,S80:S82,U80:U82,W80:W82,Y80:Y82,AA80:AA82,AC80:AC82,AE80:AE82)-SUM(V6:V49)</f>
        <v>77</v>
      </c>
      <c r="D135" s="95">
        <f>SUM(F80:F82,H80:H82,J80:J82,L80:L82,N80:N82,P80:P82,R80:R82,T80:T82,V80:V82,X80:X82,Z80:Z82,AB80:AB82,AD80:AD82,AF80:AF82)-SUM(U6:U49)</f>
        <v>-63</v>
      </c>
    </row>
    <row r="136" spans="2:4" ht="12">
      <c r="B136" s="7" t="s">
        <v>137</v>
      </c>
      <c r="C136" s="7">
        <f>SUM(E83:E85,G83:G85,I83:I85,K83:K85,M83:M85,O83:O85,Q83:Q85,S83:S85,U83:U85,W83:W85,Y83:Y85,AA83:AA85,AC83:AC85,AE83:AE85)-SUM(X6:X49)</f>
        <v>49</v>
      </c>
      <c r="D136" s="95">
        <f>SUM(F83:F85,H83:H85,J83:J85,L83:L85,N83:N85,P83:P85,R83:R85,T83:T85,V83:V85,X83:X85,Z83:Z85,AB83:AB85,AD83:AD85,AF83:AF85)-SUM(W6:W49)</f>
        <v>-90</v>
      </c>
    </row>
    <row r="137" spans="2:4" ht="12">
      <c r="B137" s="7" t="s">
        <v>122</v>
      </c>
      <c r="C137" s="7">
        <f>SUM(E86:E88,G86:G88,I86:I88,K86:K88,M86:M88,O86:O88,Q86:Q88,S86:S88,U86:U88,W86:W88,Y86:Y88,AA86:AA88,AC86:AC88,AE86:AE88)-SUM(Z6:Z49)</f>
        <v>64</v>
      </c>
      <c r="D137" s="95">
        <f>SUM(F86:F88,H86:H88,J86:J88,L86:L88,N86:N88,P86:P88,R86:R88,T86:T88,V86:V88,X86:X88,Z86:Z88,AB86:AB88,AD86:AD88,AF86:AF88)-SUM(Y6:Y49)</f>
        <v>-82</v>
      </c>
    </row>
    <row r="138" spans="2:4" ht="12">
      <c r="B138"/>
      <c r="C138"/>
      <c r="D138"/>
    </row>
    <row r="139" spans="2:4" ht="12">
      <c r="B139" s="7" t="s">
        <v>16</v>
      </c>
      <c r="C139" s="7">
        <f>SUM(E90:E92,G90:G92,I90:I92,K90:K92,M90:M92,O90:O92,Q90:Q92,S90:S92,U90:U92,W90:W92,Y90:Y92,AA90:AA92,AC90:AC92,AE90:AE92)-SUM(AB6:AB49)</f>
        <v>69</v>
      </c>
      <c r="D139" s="95">
        <f>SUM(F90:F92,H90:H92,J90:J92,L90:L92,N90:N92,P90:P92,R90:R92,T90:T92,V90:V92,X90:X92,Z90:Z92,AB90:AB92,AD90:AD92,AF90:AF92)-SUM(AA6:AA49)</f>
        <v>-61</v>
      </c>
    </row>
    <row r="140" spans="2:4" ht="12">
      <c r="B140" s="7" t="s">
        <v>128</v>
      </c>
      <c r="C140" s="7">
        <f>SUM(E93:E95,G93:G95,I93:I95,K93:K95,M93:M95,O93:O95,Q93:Q95,S93:S95,U93:U95,W93:W95,Y93:Y95,AA93:AA95,AC93:AC95,AE93:AE95)-SUM(AD6:AD49)</f>
        <v>60</v>
      </c>
      <c r="D140" s="95">
        <f>SUM(F93:F95,H93:H95,J93:J95,L93:L95,N93:N95,P93:P95,R93:R95,T93:T95,V93:V95,X93:X95,Z93:Z95,AB93:AB95,AD93:AD95,AF93:AF95)-SUM(AC6:AC49)</f>
        <v>-76</v>
      </c>
    </row>
    <row r="141" spans="2:4" ht="12">
      <c r="B141" s="7" t="s">
        <v>12</v>
      </c>
      <c r="C141" s="7">
        <f>SUM(E96:E98,G96:G98,I96:I98,K96:K98,M96:M98,O96:O98,Q96:Q98,S96:S98,U96:U98,W96:W98,Y96:Y98,AA96:AA98,AC96:AC98,AE96:AE98)-SUM(AF6:AF49)</f>
        <v>54</v>
      </c>
      <c r="D141" s="95">
        <f>SUM(F96:F98,H96:H98,J96:J98,L96:L98,N96:N98,P96:P98,R96:R98,T96:T98,V96:V98,X96:X98,Z96:Z98,AB96:AB98,AD96:AD98,AF96:AF98)-SUM(AE6:AE49)</f>
        <v>-52</v>
      </c>
    </row>
    <row r="142" spans="2:4" ht="12">
      <c r="B142" s="7" t="s">
        <v>34</v>
      </c>
      <c r="C142" s="7">
        <f>SUM(E99:E101,G99:G101,I99:I101,K99:K101,M99:M101,O99:O101,Q99:Q101,S99:S101,U99:U101,W99:W101,Y99:Y101,AA99:AA101,AC99:AC101,AE99:AE101)-SUM(AH6:AH49)</f>
        <v>66</v>
      </c>
      <c r="D142" s="95">
        <f>SUM(F99:F101,H99:H101,J99:J101,L99:L101,N99:N101,P99:P101,R99:R101,T99:T101,V99:V101,X99:X101,Z99:Z101,AB99:AB101,AD99:AD101,AF99:AF101)-SUM(AG6:AG49)</f>
        <v>-83</v>
      </c>
    </row>
    <row r="143" spans="2:4" ht="12">
      <c r="B143" s="7" t="s">
        <v>23</v>
      </c>
      <c r="C143" s="7">
        <f>SUM(E102:E104,G102:G104,I102:I104,K102:K104,M102:M104,O102:O104,Q102:Q104,S102:S104,U102:U104,W102:W104,Y102:Y104,AA102:AA104,AC102:AC104,AE102:AE104)-SUM(AJ6:AJ49)</f>
        <v>71</v>
      </c>
      <c r="D143" s="95">
        <f>SUM(F102:F104,H102:H104,J102:J104,L102:L104,N102:N104,P102:P104,R102:R104,T102:T104,V102:V104,X102:X104,Z102:Z104,AB102:AB104,AD102:AD104,AF102:AF104)-SUM(AI6:AI49)</f>
        <v>-71</v>
      </c>
    </row>
    <row r="144" spans="2:4" ht="12">
      <c r="B144"/>
      <c r="C144"/>
      <c r="D144"/>
    </row>
    <row r="145" spans="2:4" ht="12">
      <c r="B145"/>
      <c r="C145"/>
      <c r="D145"/>
    </row>
  </sheetData>
  <conditionalFormatting sqref="E6:E20 E22:E36 E38:E49 E55:E69 E71:E88 E90:E104 G6:G20 G22:G36 G38:G49 G55:G69 G71:G88 G90:G104 I6:I20 I22:I36 I38:I49 I55:I69 I71:I88 I90:I104 K6:K20 K22:K36 K38:K49 K55:K69 K71:K88 K90:K104 M6:M20 M22:M36 M38:M49 M55:M69 M71:M88 M90:M104 O6:O20 O22:O36 O38:O49 O55:O69 O71:O88 O90:O104 Q6:Q20 Q22:Q36 Q38:Q49 Q55:Q69 Q71:Q88 Q90:Q104 S6:S20 S22:S36 S38:S49 S55:S69 S71:S88 S90:S104 U6:U20 U22:U36 U38:U49 U55:U69 U71:U88 U90:U104 W6:W20 W22:W36 W38:W49 W55:W69 W71:W88 W90:W104 Y6:Y20 Y22:Y36 Y38:Y49 Y55:Y69 Y71:Y88 Y90:Y104 AA6:AA20 AA22:AA36 AA38:AA49 AA55:AA69 AA71:AA88 AA90:AA104 AC6:AC20 AC22:AC36 AC38:AC49 AC55:AC69 AC71:AC88 AC90:AC104 AE6:AE20 AE22:AE36 AE38:AE49 AE55:AE69 AE71:AE88 AE90:AE104 AG6:AG20 AG22:AG36 AG38:AG49 AI6:AI20 AI22:AI36 AI38:AI49">
    <cfRule type="cellIs" priority="1" dxfId="0" operator="greaterThan" stopIfTrue="1">
      <formula>-F6</formula>
    </cfRule>
  </conditionalFormatting>
  <conditionalFormatting sqref="F6:F20 F22:F36 F38:F49 F55:F69 F71:F88 F90:F104 H6:H20 H22:H36 H38:H49 H55:H69 H71:H88 H90:H104 J6:J20 J22:J36 J38:J49 J55:J69 J71:J88 J90:J104 L6:L20 L22:L36 L38:L49 L55:L69 L71:L88 L90:L104 N6:N20 N22:N36 N38:N49 N55:N69 N71:N88 N90:N104 P6:P20 P22:P36 P38:P49 P55:P69 P71:P88 P90:P104 R6:R20 R22:R36 R38:R49 R55:R69 R71:R88 R90:R104 T6:T20 T22:T36 T38:T49 T55:T69 T71:T88 T90:T104 V6:V20 V22:V36 V38:V49 V55:V69 V71:V88 V90:V104 X6:X20 X22:X36 X38:X49 X55:X69 X71:X88 X90:X104 Z6:Z20 Z22:Z36 Z38:Z49 Z55:Z69 Z71:Z88 Z90:Z104 AB6:AB20 AB22:AB36 AB38:AB49 AB55:AB69 AB71:AB88 AB90:AB104 AD6:AD20 AD22:AD36 AD38:AD49 AD55:AD69 AD71:AD88 AD90:AD104 AF6:AF20 AF22:AF36 AF38:AF49 AF55:AF69 AF71:AF88 AF90:AF104 AH6:AH20 AH22:AH36 AH38:AH49 AJ6:AJ20 AJ22:AJ36 AJ38:AJ49">
    <cfRule type="cellIs" priority="2" dxfId="0" operator="greaterThan" stopIfTrue="1">
      <formula>-E6</formula>
    </cfRule>
  </conditionalFormatting>
  <printOptions/>
  <pageMargins left="0.7902777777777779" right="0.2798611111111111" top="0.30972222222222223" bottom="0.2902777777777778" header="0.5118055555555556" footer="0.5118055555555556"/>
  <pageSetup horizontalDpi="300" verticalDpi="300" orientation="landscape" paperSize="9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EO74"/>
  <sheetViews>
    <sheetView workbookViewId="0" topLeftCell="A1">
      <selection activeCell="AL25" sqref="AL25"/>
    </sheetView>
  </sheetViews>
  <sheetFormatPr defaultColWidth="9.140625" defaultRowHeight="12.75"/>
  <cols>
    <col min="1" max="1" width="3.00390625" style="7" customWidth="1"/>
    <col min="2" max="2" width="11.57421875" style="7" customWidth="1"/>
    <col min="3" max="32" width="2.421875" style="7" customWidth="1"/>
    <col min="33" max="33" width="2.140625" style="7" customWidth="1"/>
    <col min="34" max="34" width="3.00390625" style="7" customWidth="1"/>
    <col min="35" max="37" width="2.140625" style="7" customWidth="1"/>
    <col min="38" max="38" width="19.57421875" style="7" customWidth="1"/>
    <col min="39" max="39" width="3.28125" style="78" customWidth="1"/>
    <col min="40" max="40" width="3.00390625" style="95" customWidth="1"/>
    <col min="41" max="41" width="4.8515625" style="8" customWidth="1"/>
    <col min="42" max="42" width="3.57421875" style="200" customWidth="1"/>
    <col min="43" max="43" width="4.28125" style="201" customWidth="1"/>
    <col min="44" max="44" width="3.8515625" style="200" customWidth="1"/>
    <col min="45" max="45" width="3.28125" style="7" customWidth="1"/>
    <col min="46" max="46" width="3.28125" style="95" customWidth="1"/>
    <col min="47" max="47" width="3.28125" style="200" customWidth="1"/>
    <col min="48" max="52" width="3.28125" style="7" customWidth="1"/>
    <col min="53" max="53" width="4.140625" style="202" customWidth="1"/>
    <col min="54" max="54" width="4.57421875" style="202" customWidth="1"/>
    <col min="55" max="55" width="4.421875" style="7" customWidth="1"/>
    <col min="56" max="56" width="3.8515625" style="7" customWidth="1"/>
    <col min="57" max="58" width="3.28125" style="7" customWidth="1"/>
    <col min="59" max="59" width="3.28125" style="8" customWidth="1"/>
    <col min="60" max="64" width="3.28125" style="7" customWidth="1"/>
    <col min="65" max="65" width="3.28125" style="8" customWidth="1"/>
    <col min="66" max="70" width="3.28125" style="7" customWidth="1"/>
    <col min="71" max="71" width="3.28125" style="8" customWidth="1"/>
    <col min="72" max="76" width="3.28125" style="7" customWidth="1"/>
    <col min="77" max="77" width="3.28125" style="8" customWidth="1"/>
    <col min="78" max="82" width="3.28125" style="7" customWidth="1"/>
    <col min="83" max="83" width="3.28125" style="8" customWidth="1"/>
    <col min="84" max="88" width="3.28125" style="7" customWidth="1"/>
    <col min="89" max="89" width="3.28125" style="8" customWidth="1"/>
    <col min="90" max="93" width="3.28125" style="7" customWidth="1"/>
    <col min="94" max="94" width="3.00390625" style="7" customWidth="1"/>
    <col min="95" max="95" width="4.8515625" style="8" customWidth="1"/>
    <col min="96" max="97" width="3.00390625" style="7" customWidth="1"/>
    <col min="98" max="98" width="19.57421875" style="7" customWidth="1"/>
    <col min="99" max="99" width="3.28125" style="7" customWidth="1"/>
    <col min="100" max="100" width="3.00390625" style="7" customWidth="1"/>
    <col min="101" max="101" width="4.8515625" style="8" customWidth="1"/>
    <col min="102" max="103" width="3.00390625" style="7" customWidth="1"/>
    <col min="104" max="104" width="19.57421875" style="7" customWidth="1"/>
    <col min="105" max="105" width="3.28125" style="7" customWidth="1"/>
    <col min="106" max="106" width="3.00390625" style="7" customWidth="1"/>
    <col min="107" max="107" width="4.8515625" style="8" customWidth="1"/>
    <col min="108" max="109" width="3.00390625" style="7" customWidth="1"/>
    <col min="110" max="110" width="19.57421875" style="7" customWidth="1"/>
    <col min="111" max="111" width="3.28125" style="7" customWidth="1"/>
    <col min="112" max="112" width="3.00390625" style="7" customWidth="1"/>
    <col min="113" max="113" width="4.8515625" style="8" customWidth="1"/>
    <col min="114" max="115" width="3.00390625" style="7" customWidth="1"/>
    <col min="116" max="116" width="19.57421875" style="7" customWidth="1"/>
    <col min="117" max="117" width="3.28125" style="7" customWidth="1"/>
    <col min="118" max="118" width="3.00390625" style="7" customWidth="1"/>
    <col min="119" max="119" width="4.8515625" style="8" customWidth="1"/>
    <col min="120" max="121" width="3.00390625" style="7" customWidth="1"/>
    <col min="122" max="122" width="19.57421875" style="7" customWidth="1"/>
    <col min="123" max="123" width="3.28125" style="7" customWidth="1"/>
    <col min="124" max="124" width="3.00390625" style="7" customWidth="1"/>
    <col min="125" max="125" width="4.8515625" style="8" customWidth="1"/>
    <col min="126" max="127" width="3.00390625" style="7" customWidth="1"/>
    <col min="128" max="128" width="19.57421875" style="7" customWidth="1"/>
    <col min="129" max="129" width="3.28125" style="7" customWidth="1"/>
    <col min="130" max="130" width="3.00390625" style="7" customWidth="1"/>
    <col min="131" max="131" width="4.8515625" style="8" customWidth="1"/>
    <col min="132" max="133" width="3.00390625" style="7" customWidth="1"/>
    <col min="134" max="134" width="19.57421875" style="7" customWidth="1"/>
    <col min="135" max="135" width="3.28125" style="7" customWidth="1"/>
    <col min="136" max="136" width="3.00390625" style="7" customWidth="1"/>
    <col min="137" max="137" width="4.8515625" style="8" customWidth="1"/>
    <col min="138" max="139" width="3.00390625" style="7" customWidth="1"/>
    <col min="140" max="140" width="19.57421875" style="7" customWidth="1"/>
    <col min="141" max="141" width="3.28125" style="7" customWidth="1"/>
    <col min="142" max="142" width="3.00390625" style="7" customWidth="1"/>
    <col min="143" max="143" width="4.8515625" style="8" customWidth="1"/>
    <col min="144" max="145" width="3.00390625" style="7" customWidth="1"/>
    <col min="146" max="16384" width="9.140625" style="7" customWidth="1"/>
  </cols>
  <sheetData>
    <row r="2" spans="2:143" s="203" customFormat="1" ht="34.5" customHeight="1">
      <c r="B2" s="204" t="s">
        <v>182</v>
      </c>
      <c r="C2" s="205">
        <f>C4/(C4+C3)</f>
        <v>0.5864197530864198</v>
      </c>
      <c r="D2" s="206">
        <f>D4/(D4+D3)</f>
        <v>0.5246913580246914</v>
      </c>
      <c r="E2" s="206">
        <f>E4/(E4+E3)</f>
        <v>0.5493827160493827</v>
      </c>
      <c r="F2" s="206">
        <f>F4/(F4+F3)</f>
        <v>0.4074074074074074</v>
      </c>
      <c r="G2" s="207">
        <f>G4/(G4+G3)</f>
        <v>0.5925925925925926</v>
      </c>
      <c r="H2" s="206">
        <f>H4/(H4+H3)</f>
        <v>0.5802469135802469</v>
      </c>
      <c r="I2" s="206">
        <f>I4/(I4+I3)</f>
        <v>0.5</v>
      </c>
      <c r="J2" s="206">
        <f>J4/(J4+J3)</f>
        <v>0.5432098765432098</v>
      </c>
      <c r="K2" s="206">
        <f>K4/(K4+K3)</f>
        <v>0.42592592592592593</v>
      </c>
      <c r="L2" s="207">
        <f>L4/(L4+L3)</f>
        <v>0.41358024691358025</v>
      </c>
      <c r="M2" s="206">
        <f>M4/(M4+M3)</f>
        <v>0.5</v>
      </c>
      <c r="N2" s="206">
        <f>N4/(N4+N3)</f>
        <v>0.49382716049382713</v>
      </c>
      <c r="O2" s="206">
        <f>O4/(O4+O3)</f>
        <v>0.5555555555555556</v>
      </c>
      <c r="P2" s="208">
        <f>P4/(P4+P3)</f>
        <v>0.3765432098765432</v>
      </c>
      <c r="Q2" s="205">
        <f>Q4/(Q4+Q3)</f>
        <v>0.4876543209876543</v>
      </c>
      <c r="R2" s="206">
        <f>R4/(R4+R3)</f>
        <v>0.5987654320987654</v>
      </c>
      <c r="S2" s="206">
        <f>S4/(S4+S3)</f>
        <v>0.5617283950617284</v>
      </c>
      <c r="T2" s="206">
        <f>T4/(T4+T3)</f>
        <v>0.49382716049382713</v>
      </c>
      <c r="U2" s="207">
        <f>U4/(U4+U3)</f>
        <v>0.42592592592592593</v>
      </c>
      <c r="V2" s="206">
        <f>V4/(V4+V3)</f>
        <v>0.5308641975308642</v>
      </c>
      <c r="W2" s="206">
        <f>W4/(W4+W3)</f>
        <v>0.4691358024691358</v>
      </c>
      <c r="X2" s="206">
        <f>X4/(X4+X3)</f>
        <v>0.5617283950617284</v>
      </c>
      <c r="Y2" s="206">
        <f>Y4/(Y4+Y3)</f>
        <v>0.47530864197530864</v>
      </c>
      <c r="Z2" s="206">
        <f>Z4/(Z4+Z3)</f>
        <v>0.35185185185185186</v>
      </c>
      <c r="AA2" s="207">
        <f>AA4/(AA4+AA3)</f>
        <v>0.46296296296296297</v>
      </c>
      <c r="AB2" s="206">
        <f>AB4/(AB4+AB3)</f>
        <v>0.5555555555555556</v>
      </c>
      <c r="AC2" s="206">
        <f>AC4/(AC4+AC3)</f>
        <v>0.49382716049382713</v>
      </c>
      <c r="AD2" s="206">
        <f>AD4/(AD4+AD3)</f>
        <v>0.5679012345679012</v>
      </c>
      <c r="AE2" s="206">
        <f>AE4/(AE4+AE3)</f>
        <v>0.4012345679012346</v>
      </c>
      <c r="AF2" s="208">
        <f>AF4/(AF4+AF3)</f>
        <v>0.5123456790123457</v>
      </c>
      <c r="AM2" s="209"/>
      <c r="AN2" s="210"/>
      <c r="AO2" s="211"/>
      <c r="AP2" s="212"/>
      <c r="AQ2" s="213"/>
      <c r="AR2" s="212"/>
      <c r="AT2" s="210"/>
      <c r="AU2" s="212"/>
      <c r="BA2" s="214"/>
      <c r="BB2" s="214"/>
      <c r="BG2" s="211"/>
      <c r="BM2" s="211"/>
      <c r="BS2" s="211"/>
      <c r="BY2" s="211"/>
      <c r="CE2" s="211"/>
      <c r="CK2" s="211"/>
      <c r="CQ2" s="211"/>
      <c r="CW2" s="211"/>
      <c r="DC2" s="211"/>
      <c r="DI2" s="211"/>
      <c r="DO2" s="211"/>
      <c r="DU2" s="211"/>
      <c r="EA2" s="211"/>
      <c r="EG2" s="211"/>
      <c r="EM2" s="211"/>
    </row>
    <row r="3" spans="2:32" ht="11.25" customHeight="1">
      <c r="B3" s="215" t="s">
        <v>183</v>
      </c>
      <c r="C3" s="216">
        <f>SUM(AH9,C69)</f>
        <v>67</v>
      </c>
      <c r="D3" s="217">
        <f>SUM(AH11,D69)</f>
        <v>77</v>
      </c>
      <c r="E3" s="217">
        <f>SUM(AH13,E69)</f>
        <v>73</v>
      </c>
      <c r="F3" s="217">
        <f>SUM(AH15,F69)</f>
        <v>96</v>
      </c>
      <c r="G3" s="218">
        <f>SUM(AH17,G69)</f>
        <v>66</v>
      </c>
      <c r="H3" s="217">
        <f>SUM(AH19,H69)</f>
        <v>68</v>
      </c>
      <c r="I3" s="217">
        <f>SUM(AH21,I69)</f>
        <v>81</v>
      </c>
      <c r="J3" s="217">
        <f>SUM(AH23,J69)</f>
        <v>74</v>
      </c>
      <c r="K3" s="217">
        <f>SUM(AH25,K69)</f>
        <v>93</v>
      </c>
      <c r="L3" s="218">
        <f>SUM(AH27,L69)</f>
        <v>95</v>
      </c>
      <c r="M3" s="217">
        <f>SUM(AH29,M69)</f>
        <v>81</v>
      </c>
      <c r="N3" s="217">
        <f>SUM(AH31,N69)</f>
        <v>82</v>
      </c>
      <c r="O3" s="217">
        <f>SUM(AH33,O69)</f>
        <v>72</v>
      </c>
      <c r="P3" s="219">
        <f>SUM(AH35,P69)</f>
        <v>101</v>
      </c>
      <c r="Q3" s="216">
        <f>SUM(AH37,Q69)</f>
        <v>83</v>
      </c>
      <c r="R3" s="217">
        <f>SUM(AH39,R69)</f>
        <v>65</v>
      </c>
      <c r="S3" s="217">
        <f>SUM(AH41,S69)</f>
        <v>71</v>
      </c>
      <c r="T3" s="217">
        <f>SUM(AH43,T69)</f>
        <v>82</v>
      </c>
      <c r="U3" s="218">
        <f>SUM(AH45,U69)</f>
        <v>93</v>
      </c>
      <c r="V3" s="217">
        <f>SUM(AH47,V69)</f>
        <v>76</v>
      </c>
      <c r="W3" s="217">
        <f>SUM(AH49,W69)</f>
        <v>86</v>
      </c>
      <c r="X3" s="217">
        <f>SUM(AH51,X69)</f>
        <v>71</v>
      </c>
      <c r="Y3" s="217">
        <f>SUM(AH53,Y69)</f>
        <v>85</v>
      </c>
      <c r="Z3" s="217">
        <f>SUM(AH55,Z69)</f>
        <v>105</v>
      </c>
      <c r="AA3" s="218">
        <f>SUM(AH57,AA69)</f>
        <v>87</v>
      </c>
      <c r="AB3" s="217">
        <f>SUM(AH59,AB69)</f>
        <v>72</v>
      </c>
      <c r="AC3" s="217">
        <f>SUM(AH61,AC69)</f>
        <v>82</v>
      </c>
      <c r="AD3" s="217">
        <f>SUM(AH63,AD69)</f>
        <v>70</v>
      </c>
      <c r="AE3" s="217">
        <f>SUM(AH65,AE69)</f>
        <v>97</v>
      </c>
      <c r="AF3" s="219">
        <f>SUM(AH67,AF69)</f>
        <v>79</v>
      </c>
    </row>
    <row r="4" spans="2:32" ht="15" customHeight="1">
      <c r="B4" s="215" t="s">
        <v>184</v>
      </c>
      <c r="C4" s="216">
        <f>SUM(AH8,C70)</f>
        <v>95</v>
      </c>
      <c r="D4" s="217">
        <f>SUM(AH10,D70)</f>
        <v>85</v>
      </c>
      <c r="E4" s="217">
        <f>SUM(AH12,E70)</f>
        <v>89</v>
      </c>
      <c r="F4" s="217">
        <f>SUM(AH14,F70)</f>
        <v>66</v>
      </c>
      <c r="G4" s="218">
        <f>SUM(AH16,G70)</f>
        <v>96</v>
      </c>
      <c r="H4" s="217">
        <f>SUM(AH18,H70)</f>
        <v>94</v>
      </c>
      <c r="I4" s="217">
        <f>SUM(AH20,I70)</f>
        <v>81</v>
      </c>
      <c r="J4" s="217">
        <f>SUM(AH22,J70)</f>
        <v>88</v>
      </c>
      <c r="K4" s="217">
        <f>SUM(AH24,K70)</f>
        <v>69</v>
      </c>
      <c r="L4" s="218">
        <f>SUM(AH26,L70)</f>
        <v>67</v>
      </c>
      <c r="M4" s="217">
        <f>SUM(AH28,M70)</f>
        <v>81</v>
      </c>
      <c r="N4" s="217">
        <f>SUM(AH30,N70)</f>
        <v>80</v>
      </c>
      <c r="O4" s="217">
        <f>SUM(AH32,O70)</f>
        <v>90</v>
      </c>
      <c r="P4" s="219">
        <f>SUM(AH34,P70)</f>
        <v>61</v>
      </c>
      <c r="Q4" s="216">
        <f>SUM(AH36,Q70)</f>
        <v>79</v>
      </c>
      <c r="R4" s="217">
        <f>SUM(AH38,R70)</f>
        <v>97</v>
      </c>
      <c r="S4" s="217">
        <f>SUM(AH40,S70)</f>
        <v>91</v>
      </c>
      <c r="T4" s="217">
        <f>SUM(AH42,T70)</f>
        <v>80</v>
      </c>
      <c r="U4" s="218">
        <f>SUM(AH44,U70)</f>
        <v>69</v>
      </c>
      <c r="V4" s="217">
        <f>SUM(AH46,V70)</f>
        <v>86</v>
      </c>
      <c r="W4" s="217">
        <f>SUM(AH48,W70)</f>
        <v>76</v>
      </c>
      <c r="X4" s="217">
        <f>SUM(AH50,X70)</f>
        <v>91</v>
      </c>
      <c r="Y4" s="217">
        <f>SUM(AH52,Y70)</f>
        <v>77</v>
      </c>
      <c r="Z4" s="217">
        <f>SUM(AH54,Z70)</f>
        <v>57</v>
      </c>
      <c r="AA4" s="218">
        <f>SUM(AH56,AA70)</f>
        <v>75</v>
      </c>
      <c r="AB4" s="217">
        <f>SUM(AH58,AB70)</f>
        <v>90</v>
      </c>
      <c r="AC4" s="217">
        <f>SUM(AH60,AC70)</f>
        <v>80</v>
      </c>
      <c r="AD4" s="217">
        <f>SUM(AH62,AD70)</f>
        <v>92</v>
      </c>
      <c r="AE4" s="217">
        <f>SUM(AH64,AE70)</f>
        <v>65</v>
      </c>
      <c r="AF4" s="219">
        <f>SUM(AH66,AF70)</f>
        <v>83</v>
      </c>
    </row>
    <row r="5" spans="3:32" ht="12">
      <c r="C5" s="220"/>
      <c r="D5" s="15"/>
      <c r="E5" s="15"/>
      <c r="F5" s="15"/>
      <c r="G5" s="221"/>
      <c r="H5" s="15"/>
      <c r="I5" s="15"/>
      <c r="J5" s="15"/>
      <c r="K5" s="15"/>
      <c r="L5" s="221"/>
      <c r="M5" s="15"/>
      <c r="N5" s="15"/>
      <c r="O5" s="15"/>
      <c r="P5" s="222"/>
      <c r="Q5" s="220"/>
      <c r="R5" s="15"/>
      <c r="S5" s="15"/>
      <c r="T5" s="15"/>
      <c r="U5" s="221"/>
      <c r="V5" s="15"/>
      <c r="W5" s="15"/>
      <c r="X5" s="15"/>
      <c r="Y5" s="15"/>
      <c r="Z5" s="15"/>
      <c r="AA5" s="221"/>
      <c r="AB5" s="15"/>
      <c r="AC5" s="15"/>
      <c r="AD5" s="15"/>
      <c r="AE5" s="15"/>
      <c r="AF5" s="222"/>
    </row>
    <row r="6" spans="3:32" ht="12">
      <c r="C6" s="220"/>
      <c r="D6" s="15"/>
      <c r="E6" s="15"/>
      <c r="F6" s="15"/>
      <c r="G6" s="221"/>
      <c r="H6" s="15"/>
      <c r="I6" s="15"/>
      <c r="J6" s="15"/>
      <c r="K6" s="15"/>
      <c r="L6" s="221"/>
      <c r="M6" s="15"/>
      <c r="N6" s="15"/>
      <c r="O6" s="15"/>
      <c r="P6" s="222"/>
      <c r="Q6" s="220"/>
      <c r="R6" s="15"/>
      <c r="S6" s="15"/>
      <c r="T6" s="15"/>
      <c r="U6" s="221"/>
      <c r="V6" s="15"/>
      <c r="W6" s="15"/>
      <c r="X6" s="15"/>
      <c r="Y6" s="15"/>
      <c r="Z6" s="15"/>
      <c r="AA6" s="221"/>
      <c r="AB6" s="15"/>
      <c r="AC6" s="15"/>
      <c r="AD6" s="15"/>
      <c r="AE6" s="15"/>
      <c r="AF6" s="222"/>
    </row>
    <row r="7" spans="2:145" ht="93.75" customHeight="1">
      <c r="B7" s="223" t="s">
        <v>185</v>
      </c>
      <c r="C7" s="224" t="s">
        <v>186</v>
      </c>
      <c r="D7" s="225" t="s">
        <v>187</v>
      </c>
      <c r="E7" s="225" t="s">
        <v>188</v>
      </c>
      <c r="F7" s="225" t="s">
        <v>189</v>
      </c>
      <c r="G7" s="226" t="s">
        <v>190</v>
      </c>
      <c r="H7" s="227" t="s">
        <v>191</v>
      </c>
      <c r="I7" s="225" t="s">
        <v>192</v>
      </c>
      <c r="J7" s="225" t="s">
        <v>193</v>
      </c>
      <c r="K7" s="225" t="s">
        <v>194</v>
      </c>
      <c r="L7" s="226" t="s">
        <v>195</v>
      </c>
      <c r="M7" s="227" t="s">
        <v>196</v>
      </c>
      <c r="N7" s="225" t="s">
        <v>197</v>
      </c>
      <c r="O7" s="225" t="s">
        <v>198</v>
      </c>
      <c r="P7" s="228" t="s">
        <v>199</v>
      </c>
      <c r="Q7" s="224" t="s">
        <v>148</v>
      </c>
      <c r="R7" s="225" t="s">
        <v>200</v>
      </c>
      <c r="S7" s="225" t="s">
        <v>201</v>
      </c>
      <c r="T7" s="225" t="s">
        <v>202</v>
      </c>
      <c r="U7" s="226" t="s">
        <v>203</v>
      </c>
      <c r="V7" s="227" t="s">
        <v>204</v>
      </c>
      <c r="W7" s="225" t="s">
        <v>205</v>
      </c>
      <c r="X7" s="225" t="s">
        <v>206</v>
      </c>
      <c r="Y7" s="225" t="s">
        <v>207</v>
      </c>
      <c r="Z7" s="225" t="s">
        <v>208</v>
      </c>
      <c r="AA7" s="226" t="s">
        <v>147</v>
      </c>
      <c r="AB7" s="227" t="s">
        <v>209</v>
      </c>
      <c r="AC7" s="225" t="s">
        <v>210</v>
      </c>
      <c r="AD7" s="225" t="s">
        <v>211</v>
      </c>
      <c r="AE7" s="225" t="s">
        <v>212</v>
      </c>
      <c r="AF7" s="228" t="s">
        <v>213</v>
      </c>
      <c r="AG7" s="215"/>
      <c r="AH7" s="215" t="s">
        <v>214</v>
      </c>
      <c r="AI7" s="215"/>
      <c r="AJ7" s="215"/>
      <c r="AK7" s="215"/>
      <c r="AL7" s="215"/>
      <c r="AM7" s="215"/>
      <c r="AN7" s="229"/>
      <c r="AO7" s="230"/>
      <c r="AP7" s="231" t="s">
        <v>215</v>
      </c>
      <c r="AQ7" s="232" t="s">
        <v>216</v>
      </c>
      <c r="AR7" s="231" t="s">
        <v>217</v>
      </c>
      <c r="AS7" s="215" t="s">
        <v>218</v>
      </c>
      <c r="AT7" s="233" t="s">
        <v>62</v>
      </c>
      <c r="AU7" s="234" t="s">
        <v>218</v>
      </c>
      <c r="AV7" s="217" t="s">
        <v>219</v>
      </c>
      <c r="AW7" s="217" t="s">
        <v>218</v>
      </c>
      <c r="AX7" s="217" t="s">
        <v>91</v>
      </c>
      <c r="AY7" s="217" t="s">
        <v>220</v>
      </c>
      <c r="AZ7" s="217" t="s">
        <v>221</v>
      </c>
      <c r="BA7" s="235" t="s">
        <v>222</v>
      </c>
      <c r="BB7" s="235" t="s">
        <v>223</v>
      </c>
      <c r="BC7" s="217"/>
      <c r="BD7" s="217"/>
      <c r="BE7" s="217"/>
      <c r="BF7" s="217"/>
      <c r="BG7" s="236"/>
      <c r="BH7" s="217"/>
      <c r="BI7" s="217"/>
      <c r="BJ7" s="217"/>
      <c r="BK7" s="217"/>
      <c r="BL7" s="217"/>
      <c r="BM7" s="236"/>
      <c r="BN7" s="217"/>
      <c r="BO7" s="217"/>
      <c r="BP7" s="217"/>
      <c r="BQ7" s="217"/>
      <c r="BR7" s="217"/>
      <c r="BS7" s="236"/>
      <c r="BT7" s="217"/>
      <c r="BU7" s="217"/>
      <c r="BV7" s="217"/>
      <c r="BW7" s="217"/>
      <c r="BX7" s="217"/>
      <c r="BY7" s="236"/>
      <c r="BZ7" s="217"/>
      <c r="CA7" s="217"/>
      <c r="CB7" s="215"/>
      <c r="CC7" s="215"/>
      <c r="CD7" s="215"/>
      <c r="CE7" s="230"/>
      <c r="CF7" s="215"/>
      <c r="CG7" s="215"/>
      <c r="CH7" s="215"/>
      <c r="CI7" s="215"/>
      <c r="CJ7" s="215"/>
      <c r="CK7" s="230"/>
      <c r="CL7" s="215"/>
      <c r="CM7" s="215"/>
      <c r="CN7" s="215"/>
      <c r="CO7" s="215"/>
      <c r="CP7" s="215"/>
      <c r="CQ7" s="230"/>
      <c r="CR7" s="215"/>
      <c r="CS7" s="215"/>
      <c r="CT7" s="215"/>
      <c r="CU7" s="215"/>
      <c r="CV7" s="215"/>
      <c r="CW7" s="230"/>
      <c r="CX7" s="215"/>
      <c r="CY7" s="215"/>
      <c r="CZ7" s="215"/>
      <c r="DA7" s="215"/>
      <c r="DB7" s="215"/>
      <c r="DC7" s="230"/>
      <c r="DD7" s="215"/>
      <c r="DE7" s="215"/>
      <c r="DF7" s="215"/>
      <c r="DG7" s="215"/>
      <c r="DH7" s="215"/>
      <c r="DI7" s="230"/>
      <c r="DJ7" s="215"/>
      <c r="DK7" s="215"/>
      <c r="DL7" s="215"/>
      <c r="DM7" s="215"/>
      <c r="DN7" s="215"/>
      <c r="DO7" s="230"/>
      <c r="DP7" s="215"/>
      <c r="DQ7" s="215"/>
      <c r="DR7" s="215"/>
      <c r="DS7" s="215"/>
      <c r="DT7" s="215"/>
      <c r="DU7" s="230"/>
      <c r="DV7" s="215"/>
      <c r="DW7" s="215"/>
      <c r="DX7" s="215"/>
      <c r="DY7" s="215"/>
      <c r="DZ7" s="215"/>
      <c r="EA7" s="230"/>
      <c r="EB7" s="215"/>
      <c r="EC7" s="215"/>
      <c r="ED7" s="215"/>
      <c r="EE7" s="215"/>
      <c r="EF7" s="215"/>
      <c r="EG7" s="230"/>
      <c r="EH7" s="215"/>
      <c r="EI7" s="215"/>
      <c r="EJ7" s="215"/>
      <c r="EK7" s="215"/>
      <c r="EL7" s="215"/>
      <c r="EM7" s="230"/>
      <c r="EN7" s="215"/>
      <c r="EO7" s="215"/>
    </row>
    <row r="8" spans="2:79" ht="12">
      <c r="B8" s="237" t="s">
        <v>70</v>
      </c>
      <c r="C8" s="238"/>
      <c r="D8" s="239">
        <f>SUM(Divisioonat!AI8:AI12,Divisioonat!AK8:AK12)</f>
        <v>3</v>
      </c>
      <c r="E8" s="239">
        <f>SUM(Divisioonat!AM8:AM12,Divisioonat!AO8:AO12)</f>
        <v>5</v>
      </c>
      <c r="F8" s="239">
        <f>SUM(Divisioonat!AQ8:AQ12,Divisioonat!AS8:AS12)</f>
        <v>6</v>
      </c>
      <c r="G8" s="240">
        <f>SUM(Divisioonat!AU8:AU12,Divisioonat!AW8:AW12)</f>
        <v>4</v>
      </c>
      <c r="H8" s="241">
        <f>'American League'!AY72</f>
        <v>2</v>
      </c>
      <c r="I8" s="239">
        <f>'American League'!AZ72</f>
        <v>1</v>
      </c>
      <c r="J8" s="239">
        <f>'American League'!BA72</f>
        <v>2</v>
      </c>
      <c r="K8" s="239">
        <f>'American League'!BB72</f>
        <v>3</v>
      </c>
      <c r="L8" s="240">
        <f>'American League'!BC72</f>
        <v>2</v>
      </c>
      <c r="M8" s="239">
        <f>'American League'!BD72</f>
        <v>5</v>
      </c>
      <c r="N8" s="239">
        <f>'American League'!BE72</f>
        <v>1</v>
      </c>
      <c r="O8" s="239">
        <f>'American League'!BF72</f>
        <v>1</v>
      </c>
      <c r="P8" s="242">
        <f>'American League'!BG72</f>
        <v>3</v>
      </c>
      <c r="Q8" s="243">
        <f>IF(Interleague!BU6+Interleague!BU7&gt;0,Interleague!BU6,"")</f>
        <v>1</v>
      </c>
      <c r="R8" s="239">
        <f>IF(Interleague!BV6+Interleague!BV7&gt;0,Interleague!BV6,"")</f>
      </c>
      <c r="S8" s="239">
        <f>IF(Interleague!BW6+Interleague!BW7&gt;0,Interleague!BW6,"")</f>
      </c>
      <c r="T8" s="239">
        <f>IF(Interleague!BX6+Interleague!BX7&gt;0,Interleague!BX6,"")</f>
      </c>
      <c r="U8" s="240">
        <f>IF(Interleague!BY6+Interleague!BY7&gt;0,Interleague!BY6,"")</f>
      </c>
      <c r="V8" s="239">
        <f>IF(Interleague!BZ6+Interleague!BZ7&gt;0,Interleague!BZ6,"")</f>
      </c>
      <c r="W8" s="239">
        <f>IF(Interleague!CA6+Interleague!CA7&gt;0,Interleague!CA6,"")</f>
      </c>
      <c r="X8" s="239">
        <f>IF(Interleague!CB6+Interleague!CB7&gt;0,Interleague!CB6,"")</f>
      </c>
      <c r="Y8" s="239">
        <f>IF(Interleague!CC6+Interleague!CC7&gt;0,Interleague!CC6,"")</f>
      </c>
      <c r="Z8" s="239">
        <f>IF(Interleague!CD6+Interleague!CD7&gt;0,Interleague!CD6,"")</f>
      </c>
      <c r="AA8" s="240">
        <f>IF(Interleague!CE6+Interleague!CE7&gt;0,Interleague!CE6,"")</f>
      </c>
      <c r="AB8" s="239">
        <f>IF(Interleague!CF6+Interleague!CF7&gt;0,Interleague!CF6,"")</f>
      </c>
      <c r="AC8" s="239">
        <f>IF(Interleague!CG6+Interleague!CG7&gt;0,Interleague!CG6,"")</f>
        <v>2</v>
      </c>
      <c r="AD8" s="239">
        <f>IF(Interleague!CH6+Interleague!CH7&gt;0,Interleague!CH6,"")</f>
      </c>
      <c r="AE8" s="239">
        <f>IF(Interleague!CI6+Interleague!CI7&gt;0,Interleague!CI6,"")</f>
        <v>2</v>
      </c>
      <c r="AF8" s="242">
        <f>IF(Interleague!CJ6+Interleague!CJ7&gt;0,Interleague!CJ6,"")</f>
      </c>
      <c r="AH8" s="244">
        <f>SUM(C8:AF8)</f>
        <v>43</v>
      </c>
      <c r="AL8" s="7" t="str">
        <f>G7</f>
        <v>Tamba Bay Rays</v>
      </c>
      <c r="AM8" s="78">
        <f>G4</f>
        <v>96</v>
      </c>
      <c r="AN8" s="95">
        <f>G3</f>
        <v>66</v>
      </c>
      <c r="AO8" s="8">
        <f>G2</f>
        <v>0.5925925925925926</v>
      </c>
      <c r="AP8" s="200">
        <f>AM8-AN8</f>
        <v>30</v>
      </c>
      <c r="AQ8" s="245">
        <f>((MAX($AP$8:$AP$12)-AP8)/2)</f>
        <v>0</v>
      </c>
      <c r="AR8" s="246">
        <f>IF(163-(AN8+MAX($AM$9:$AM$13))&lt;1,"E",163-(AN8+MAX($AM$9:$AM$13)))</f>
        <v>2</v>
      </c>
      <c r="AS8" s="7">
        <f>Divisioonat!C28</f>
        <v>42</v>
      </c>
      <c r="AT8" s="103">
        <f>Divisioonat!D28</f>
        <v>30</v>
      </c>
      <c r="AU8" s="247">
        <f>'American League'!C23</f>
        <v>26</v>
      </c>
      <c r="AV8" s="248">
        <f>'American League'!D23</f>
        <v>13</v>
      </c>
      <c r="AW8" s="15">
        <f>'American League'!Y23</f>
        <v>21</v>
      </c>
      <c r="AX8" s="103">
        <f>'American League'!Z23</f>
        <v>12</v>
      </c>
      <c r="AY8" s="15">
        <f>Interleague!C18</f>
        <v>7</v>
      </c>
      <c r="AZ8" s="103">
        <f>Interleague!D18</f>
        <v>11</v>
      </c>
      <c r="BA8" s="202">
        <f>Divisioonat!D190+'American League'!C89+Interleague!C113</f>
        <v>802</v>
      </c>
      <c r="BB8" s="249">
        <f>Divisioonat!E190+'American League'!D89+Interleague!D113</f>
        <v>-649</v>
      </c>
      <c r="BC8" s="15"/>
      <c r="BD8" s="15"/>
      <c r="BE8" s="15"/>
      <c r="BF8" s="15"/>
      <c r="BG8" s="71"/>
      <c r="BH8" s="15"/>
      <c r="BI8" s="15"/>
      <c r="BJ8" s="15"/>
      <c r="BK8" s="15"/>
      <c r="BL8" s="15"/>
      <c r="BM8" s="71"/>
      <c r="BN8" s="15"/>
      <c r="BO8" s="15"/>
      <c r="BP8" s="15"/>
      <c r="BQ8" s="15"/>
      <c r="BR8" s="15"/>
      <c r="BS8" s="71"/>
      <c r="BT8" s="15"/>
      <c r="BU8" s="15"/>
      <c r="BV8" s="15"/>
      <c r="BW8" s="15"/>
      <c r="BX8" s="15"/>
      <c r="BY8" s="71"/>
      <c r="BZ8" s="15"/>
      <c r="CA8" s="15"/>
    </row>
    <row r="9" spans="2:79" ht="12">
      <c r="B9" s="250" t="s">
        <v>71</v>
      </c>
      <c r="C9" s="251"/>
      <c r="D9" s="252">
        <f>SUM(Divisioonat!AJ8:AJ12,Divisioonat!AL8:AL12)</f>
        <v>6</v>
      </c>
      <c r="E9" s="252">
        <f>SUM(Divisioonat!AN8:AN12,Divisioonat!AP8:AP12)</f>
        <v>4</v>
      </c>
      <c r="F9" s="252">
        <f>SUM(Divisioonat!AR8:AR12,Divisioonat!AT8:AT12)</f>
        <v>3</v>
      </c>
      <c r="G9" s="253">
        <f>SUM(Divisioonat!AV8:AV12,Divisioonat!AX8:AX12)</f>
        <v>5</v>
      </c>
      <c r="H9" s="254">
        <f>'American League'!AY73</f>
        <v>1</v>
      </c>
      <c r="I9" s="252">
        <f>'American League'!AZ73</f>
        <v>3</v>
      </c>
      <c r="J9" s="252">
        <f>'American League'!BA73</f>
        <v>1</v>
      </c>
      <c r="K9" s="252">
        <f>'American League'!BB73</f>
        <v>1</v>
      </c>
      <c r="L9" s="253">
        <f>'American League'!BC73</f>
        <v>2</v>
      </c>
      <c r="M9" s="252">
        <f>'American League'!BD73</f>
        <v>1</v>
      </c>
      <c r="N9" s="252">
        <f>'American League'!BE73</f>
        <v>2</v>
      </c>
      <c r="O9" s="252">
        <f>'American League'!BF73</f>
        <v>4</v>
      </c>
      <c r="P9" s="255">
        <f>'American League'!BG73</f>
        <v>1</v>
      </c>
      <c r="Q9" s="256">
        <f>IF(Interleague!BU7+Interleague!BU6&gt;0,Interleague!BU7,"")</f>
        <v>2</v>
      </c>
      <c r="R9" s="252">
        <f>IF(Interleague!BV7+Interleague!BV6&gt;0,Interleague!BV7,"")</f>
      </c>
      <c r="S9" s="252">
        <f>IF(Interleague!BW7+Interleague!BW6&gt;0,Interleague!BW7,"")</f>
      </c>
      <c r="T9" s="252">
        <f>IF(Interleague!BX7+Interleague!BX6&gt;0,Interleague!BX7,"")</f>
      </c>
      <c r="U9" s="253">
        <f>IF(Interleague!BY7+Interleague!BY6&gt;0,Interleague!BY7,"")</f>
      </c>
      <c r="V9" s="252">
        <f>IF(Interleague!BZ7+Interleague!BZ6&gt;0,Interleague!BZ7,"")</f>
      </c>
      <c r="W9" s="252">
        <f>IF(Interleague!CA7+Interleague!CA6&gt;0,Interleague!CA7,"")</f>
      </c>
      <c r="X9" s="252">
        <f>IF(Interleague!CB7+Interleague!CB6&gt;0,Interleague!CB7,"")</f>
      </c>
      <c r="Y9" s="252">
        <f>IF(Interleague!CC7+Interleague!CC6&gt;0,Interleague!CC7,"")</f>
      </c>
      <c r="Z9" s="252">
        <f>IF(Interleague!CD7+Interleague!CD6&gt;0,Interleague!CD7,"")</f>
      </c>
      <c r="AA9" s="253">
        <f>IF(Interleague!CE7+Interleague!CE6&gt;0,Interleague!CE7,"")</f>
      </c>
      <c r="AB9" s="252">
        <f>IF(Interleague!CF7+Interleague!CF6&gt;0,Interleague!CF7,"")</f>
      </c>
      <c r="AC9" s="252">
        <f>IF(Interleague!CG7+Interleague!CG6&gt;0,Interleague!CG7,"")</f>
        <v>1</v>
      </c>
      <c r="AD9" s="252">
        <f>IF(Interleague!CH7+Interleague!CH6&gt;0,Interleague!CH7,"")</f>
      </c>
      <c r="AE9" s="252">
        <f>IF(Interleague!CI7+Interleague!CI6&gt;0,Interleague!CI7,"")</f>
        <v>1</v>
      </c>
      <c r="AF9" s="255">
        <f>IF(Interleague!CJ7+Interleague!CJ6&gt;0,Interleague!CJ7,"")</f>
      </c>
      <c r="AG9" s="257"/>
      <c r="AH9" s="50">
        <f>SUM(C9:AF9)</f>
        <v>38</v>
      </c>
      <c r="AL9" s="7" t="str">
        <f>C7</f>
        <v>New York Yankees</v>
      </c>
      <c r="AM9" s="78">
        <f>C4</f>
        <v>95</v>
      </c>
      <c r="AN9" s="95">
        <f>C3</f>
        <v>67</v>
      </c>
      <c r="AO9" s="8">
        <f>C2</f>
        <v>0.5864197530864198</v>
      </c>
      <c r="AP9" s="200">
        <f>AM9-AN9</f>
        <v>28</v>
      </c>
      <c r="AQ9" s="245">
        <f>((MAX($AP$8:$AP$12)-AP9)/2)</f>
        <v>1</v>
      </c>
      <c r="AR9" s="246">
        <f>IF(163-(AN9+MAX($AM$9:$AM$13))&lt;1,"E",163-(AN9+MAX($AM$9:$AM$13)))</f>
        <v>1</v>
      </c>
      <c r="AS9" s="7">
        <f>Divisioonat!C8</f>
        <v>38</v>
      </c>
      <c r="AT9" s="103">
        <f>Divisioonat!D8</f>
        <v>34</v>
      </c>
      <c r="AU9" s="247">
        <f>'American League'!C7</f>
        <v>23</v>
      </c>
      <c r="AV9" s="248">
        <f>'American League'!D7</f>
        <v>13</v>
      </c>
      <c r="AW9" s="15">
        <f>'American League'!Y7</f>
        <v>23</v>
      </c>
      <c r="AX9" s="103">
        <f>'American League'!Z7</f>
        <v>13</v>
      </c>
      <c r="AY9" s="15">
        <f>Interleague!C6</f>
        <v>11</v>
      </c>
      <c r="AZ9" s="103">
        <f>Interleague!D6</f>
        <v>7</v>
      </c>
      <c r="BA9" s="258">
        <f>Divisioonat!D186+'American League'!C74+Interleague!C109</f>
        <v>859</v>
      </c>
      <c r="BB9" s="259">
        <f>Divisioonat!E186+'American League'!D74+Interleague!D109</f>
        <v>-693</v>
      </c>
      <c r="BC9" s="15"/>
      <c r="BD9" s="15"/>
      <c r="BE9"/>
      <c r="BF9" s="15"/>
      <c r="BG9" s="71"/>
      <c r="BH9" s="15"/>
      <c r="BI9" s="15"/>
      <c r="BJ9" s="15"/>
      <c r="BK9" s="15"/>
      <c r="BL9" s="15"/>
      <c r="BM9" s="71"/>
      <c r="BN9" s="15"/>
      <c r="BO9" s="15"/>
      <c r="BP9" s="15"/>
      <c r="BQ9" s="15"/>
      <c r="BR9" s="15"/>
      <c r="BS9" s="71"/>
      <c r="BT9" s="15"/>
      <c r="BU9" s="15"/>
      <c r="BV9" s="15"/>
      <c r="BW9" s="15"/>
      <c r="BX9" s="15"/>
      <c r="BY9" s="71"/>
      <c r="BZ9" s="15"/>
      <c r="CA9" s="15"/>
    </row>
    <row r="10" spans="2:79" ht="12">
      <c r="B10" s="220" t="s">
        <v>36</v>
      </c>
      <c r="C10" s="243">
        <f>SUM(Divisioonat!AE13:AE17,Divisioonat!AG13:AG17)</f>
        <v>4</v>
      </c>
      <c r="D10" s="114"/>
      <c r="E10" s="239">
        <f>SUM(Divisioonat!AM13:AM17,Divisioonat!AO13:AO17)</f>
        <v>4</v>
      </c>
      <c r="F10" s="239">
        <f>SUM(Divisioonat!AQ13:AQ17,Divisioonat!AS13:AS17)</f>
        <v>6</v>
      </c>
      <c r="G10" s="240">
        <f>SUM(Divisioonat!AU13:AU17,Divisioonat!AW13:AW17)</f>
        <v>3</v>
      </c>
      <c r="H10" s="241">
        <f>'American League'!AY74</f>
        <v>3</v>
      </c>
      <c r="I10" s="239">
        <f>'American League'!AZ74</f>
        <v>2</v>
      </c>
      <c r="J10" s="239">
        <f>'American League'!BA74</f>
        <v>3</v>
      </c>
      <c r="K10" s="239">
        <f>'American League'!BB74</f>
        <v>3</v>
      </c>
      <c r="L10" s="240">
        <f>'American League'!BC74</f>
        <v>1</v>
      </c>
      <c r="M10" s="239">
        <f>'American League'!BD74</f>
        <v>1</v>
      </c>
      <c r="N10" s="239">
        <f>'American League'!BE74</f>
        <v>3</v>
      </c>
      <c r="O10" s="239">
        <f>'American League'!BF74</f>
        <v>2</v>
      </c>
      <c r="P10" s="242">
        <f>'American League'!BG74</f>
        <v>1</v>
      </c>
      <c r="Q10" s="243">
        <f>IF(Interleague!BU8+Interleague!BU9&gt;0,Interleague!BU8,"")</f>
      </c>
      <c r="R10" s="239">
        <f>IF(Interleague!BV8+Interleague!BV9&gt;0,Interleague!BV8,"")</f>
      </c>
      <c r="S10" s="239">
        <f>IF(Interleague!BW8+Interleague!BW9&gt;0,Interleague!BW8,"")</f>
      </c>
      <c r="T10" s="239">
        <f>IF(Interleague!BX8+Interleague!BX9&gt;0,Interleague!BX8,"")</f>
      </c>
      <c r="U10" s="240">
        <f>IF(Interleague!BY8+Interleague!BY9&gt;0,Interleague!BY8,"")</f>
      </c>
      <c r="V10" s="239">
        <f>IF(Interleague!BZ8+Interleague!BZ9&gt;0,Interleague!BZ8,"")</f>
      </c>
      <c r="W10" s="239">
        <f>IF(Interleague!CA8+Interleague!CA9&gt;0,Interleague!CA8,"")</f>
      </c>
      <c r="X10" s="239">
        <f>IF(Interleague!CB8+Interleague!CB9&gt;0,Interleague!CB8,"")</f>
      </c>
      <c r="Y10" s="239">
        <f>IF(Interleague!CC8+Interleague!CC9&gt;0,Interleague!CC8,"")</f>
      </c>
      <c r="Z10" s="239">
        <f>IF(Interleague!CD8+Interleague!CD9&gt;0,Interleague!CD8,"")</f>
      </c>
      <c r="AA10" s="240">
        <f>IF(Interleague!CE8+Interleague!CE9&gt;0,Interleague!CE8,"")</f>
      </c>
      <c r="AB10" s="239">
        <f>IF(Interleague!CF8+Interleague!CF9&gt;0,Interleague!CF8,"")</f>
        <v>2</v>
      </c>
      <c r="AC10" s="239">
        <f>IF(Interleague!CG8+Interleague!CG9&gt;0,Interleague!CG8,"")</f>
      </c>
      <c r="AD10" s="239">
        <f>IF(Interleague!CH8+Interleague!CH9&gt;0,Interleague!CH8,"")</f>
      </c>
      <c r="AE10" s="239">
        <f>IF(Interleague!CI8+Interleague!CI9&gt;0,Interleague!CI8,"")</f>
        <v>1</v>
      </c>
      <c r="AF10" s="242">
        <f>IF(Interleague!CJ8+Interleague!CJ9&gt;0,Interleague!CJ8,"")</f>
        <v>0</v>
      </c>
      <c r="AH10" s="244">
        <f>SUM(C10:AF10)</f>
        <v>39</v>
      </c>
      <c r="AL10" s="7" t="str">
        <f>E7</f>
        <v>Boston Red Sox</v>
      </c>
      <c r="AM10" s="78">
        <f>E4</f>
        <v>89</v>
      </c>
      <c r="AN10" s="95">
        <f>E3</f>
        <v>73</v>
      </c>
      <c r="AO10" s="8">
        <f>E2</f>
        <v>0.5493827160493827</v>
      </c>
      <c r="AP10" s="200">
        <f>AM10-AN10</f>
        <v>16</v>
      </c>
      <c r="AQ10" s="245">
        <f>((MAX($AP$8:$AP$12)-AP10)/2)</f>
        <v>7</v>
      </c>
      <c r="AR10" s="246" t="str">
        <f>IF(163-(AN10+MAX($AM$9:$AM$13))&lt;1,"E",163-(AN10+MAX($AM$9:$AM$13)))</f>
        <v>E</v>
      </c>
      <c r="AS10" s="7">
        <f>Divisioonat!C18</f>
        <v>37</v>
      </c>
      <c r="AT10" s="103">
        <f>Divisioonat!D18</f>
        <v>35</v>
      </c>
      <c r="AU10" s="247">
        <f>'American League'!C15</f>
        <v>15</v>
      </c>
      <c r="AV10" s="248">
        <f>'American League'!D15</f>
        <v>18</v>
      </c>
      <c r="AW10" s="15">
        <f>'American League'!Y15</f>
        <v>24</v>
      </c>
      <c r="AX10" s="103">
        <f>'American League'!Z15</f>
        <v>15</v>
      </c>
      <c r="AY10" s="15">
        <f>Interleague!C12</f>
        <v>13</v>
      </c>
      <c r="AZ10" s="103">
        <f>Interleague!D12</f>
        <v>5</v>
      </c>
      <c r="BA10" s="258">
        <f>Divisioonat!D188+'American League'!C82+Interleague!C111</f>
        <v>818</v>
      </c>
      <c r="BB10" s="259">
        <f>Divisioonat!E188+'American League'!D82+Interleague!D111</f>
        <v>-744</v>
      </c>
      <c r="BC10" s="15"/>
      <c r="BD10" s="15"/>
      <c r="BE10" s="15"/>
      <c r="BF10" s="15"/>
      <c r="BG10" s="71"/>
      <c r="BH10" s="15"/>
      <c r="BI10" s="15"/>
      <c r="BJ10" s="15"/>
      <c r="BK10" s="15"/>
      <c r="BL10" s="15"/>
      <c r="BM10" s="71"/>
      <c r="BN10" s="15"/>
      <c r="BO10" s="15"/>
      <c r="BP10" s="15"/>
      <c r="BQ10" s="15"/>
      <c r="BR10" s="15"/>
      <c r="BS10" s="71"/>
      <c r="BT10" s="15"/>
      <c r="BU10" s="15"/>
      <c r="BV10" s="15"/>
      <c r="BW10" s="15"/>
      <c r="BX10" s="15"/>
      <c r="BY10" s="71"/>
      <c r="BZ10" s="15"/>
      <c r="CA10" s="15"/>
    </row>
    <row r="11" spans="2:79" ht="12">
      <c r="B11" s="250" t="s">
        <v>75</v>
      </c>
      <c r="C11" s="256">
        <f>SUM(Divisioonat!AF13:AF17,Divisioonat!AH13:AH17)</f>
        <v>5</v>
      </c>
      <c r="D11" s="123"/>
      <c r="E11" s="252">
        <f>SUM(Divisioonat!AN13:AN17,Divisioonat!AP13:AP17)</f>
        <v>5</v>
      </c>
      <c r="F11" s="252">
        <f>SUM(Divisioonat!AR13:AR17,Divisioonat!AT13:AT17)</f>
        <v>3</v>
      </c>
      <c r="G11" s="253">
        <f>SUM(Divisioonat!AV13:AV17,Divisioonat!AX13:AX17)</f>
        <v>6</v>
      </c>
      <c r="H11" s="254">
        <f>'American League'!AY75</f>
        <v>1</v>
      </c>
      <c r="I11" s="252">
        <f>'American League'!AZ75</f>
        <v>2</v>
      </c>
      <c r="J11" s="252">
        <f>'American League'!BA75</f>
        <v>1</v>
      </c>
      <c r="K11" s="252">
        <f>'American League'!BB75</f>
        <v>4</v>
      </c>
      <c r="L11" s="253">
        <f>'American League'!BC75</f>
        <v>2</v>
      </c>
      <c r="M11" s="252">
        <f>'American League'!BD75</f>
        <v>2</v>
      </c>
      <c r="N11" s="252">
        <f>'American League'!BE75</f>
        <v>3</v>
      </c>
      <c r="O11" s="252">
        <f>'American League'!BF75</f>
        <v>1</v>
      </c>
      <c r="P11" s="255">
        <f>'American League'!BG75</f>
        <v>1</v>
      </c>
      <c r="Q11" s="256">
        <f>IF(Interleague!BU9+Interleague!BU8&gt;0,Interleague!BU9,"")</f>
      </c>
      <c r="R11" s="252">
        <f>IF(Interleague!BV9+Interleague!BV8&gt;0,Interleague!BV9,"")</f>
      </c>
      <c r="S11" s="252">
        <f>IF(Interleague!BW9+Interleague!BW8&gt;0,Interleague!BW9,"")</f>
      </c>
      <c r="T11" s="252">
        <f>IF(Interleague!BX9+Interleague!BX8&gt;0,Interleague!BX9,"")</f>
      </c>
      <c r="U11" s="253">
        <f>IF(Interleague!BY9+Interleague!BY8&gt;0,Interleague!BY9,"")</f>
      </c>
      <c r="V11" s="252">
        <f>IF(Interleague!BZ9+Interleague!BZ8&gt;0,Interleague!BZ9,"")</f>
      </c>
      <c r="W11" s="252">
        <f>IF(Interleague!CA9+Interleague!CA8&gt;0,Interleague!CA9,"")</f>
      </c>
      <c r="X11" s="252">
        <f>IF(Interleague!CB9+Interleague!CB8&gt;0,Interleague!CB9,"")</f>
      </c>
      <c r="Y11" s="252">
        <f>IF(Interleague!CC9+Interleague!CC8&gt;0,Interleague!CC9,"")</f>
      </c>
      <c r="Z11" s="252">
        <f>IF(Interleague!CD9+Interleague!CD8&gt;0,Interleague!CD9,"")</f>
      </c>
      <c r="AA11" s="253">
        <f>IF(Interleague!CE9+Interleague!CE8&gt;0,Interleague!CE9,"")</f>
      </c>
      <c r="AB11" s="252">
        <f>IF(Interleague!CF9+Interleague!CF8&gt;0,Interleague!CF9,"")</f>
        <v>1</v>
      </c>
      <c r="AC11" s="252">
        <f>IF(Interleague!CG9+Interleague!CG8&gt;0,Interleague!CG9,"")</f>
      </c>
      <c r="AD11" s="252">
        <f>IF(Interleague!CH9+Interleague!CH8&gt;0,Interleague!CH9,"")</f>
      </c>
      <c r="AE11" s="252">
        <f>IF(Interleague!CI9+Interleague!CI8&gt;0,Interleague!CI9,"")</f>
        <v>2</v>
      </c>
      <c r="AF11" s="255">
        <f>IF(Interleague!CJ9+Interleague!CJ8&gt;0,Interleague!CJ9,"")</f>
        <v>3</v>
      </c>
      <c r="AG11" s="257"/>
      <c r="AH11" s="50">
        <f>SUM(C11:AF11)</f>
        <v>42</v>
      </c>
      <c r="AL11" s="7" t="str">
        <f>D7</f>
        <v>Toronto Blue Jays</v>
      </c>
      <c r="AM11" s="78">
        <f>D4</f>
        <v>85</v>
      </c>
      <c r="AN11" s="95">
        <f>D3</f>
        <v>77</v>
      </c>
      <c r="AO11" s="8">
        <f>D2</f>
        <v>0.5246913580246914</v>
      </c>
      <c r="AP11" s="200">
        <f>AM11-AN11</f>
        <v>8</v>
      </c>
      <c r="AQ11" s="245">
        <f>((MAX($AP$8:$AP$12)-AP11)/2)</f>
        <v>11</v>
      </c>
      <c r="AR11" s="246" t="str">
        <f>IF(163-(AN11+MAX($AM$9:$AM$13))&lt;1,"E",163-(AN11+MAX($AM$9:$AM$13)))</f>
        <v>E</v>
      </c>
      <c r="AS11" s="7">
        <f>Divisioonat!C13</f>
        <v>39</v>
      </c>
      <c r="AT11" s="103">
        <f>Divisioonat!D13</f>
        <v>33</v>
      </c>
      <c r="AU11" s="247">
        <f>'American League'!C11</f>
        <v>22</v>
      </c>
      <c r="AV11" s="248">
        <f>'American League'!D11</f>
        <v>19</v>
      </c>
      <c r="AW11" s="15">
        <f>'American League'!Y11</f>
        <v>17</v>
      </c>
      <c r="AX11" s="103">
        <f>'American League'!Z11</f>
        <v>14</v>
      </c>
      <c r="AY11" s="15">
        <f>Interleague!C9</f>
        <v>7</v>
      </c>
      <c r="AZ11" s="103">
        <f>Interleague!D9</f>
        <v>11</v>
      </c>
      <c r="BA11" s="202">
        <f>Divisioonat!D187+'American League'!C78+Interleague!C110</f>
        <v>755</v>
      </c>
      <c r="BB11" s="249">
        <f>Divisioonat!E187+'American League'!D78+Interleague!D110</f>
        <v>-728</v>
      </c>
      <c r="BC11" s="15"/>
      <c r="BD11" s="15"/>
      <c r="BE11" s="15"/>
      <c r="BF11" s="15"/>
      <c r="BG11" s="71"/>
      <c r="BH11" s="15"/>
      <c r="BI11" s="15"/>
      <c r="BJ11" s="15"/>
      <c r="BK11" s="15"/>
      <c r="BL11" s="15"/>
      <c r="BM11" s="71"/>
      <c r="BN11" s="15"/>
      <c r="BO11" s="15"/>
      <c r="BP11" s="15"/>
      <c r="BQ11" s="15"/>
      <c r="BR11" s="15"/>
      <c r="BS11" s="71"/>
      <c r="BT11" s="15"/>
      <c r="BU11" s="15"/>
      <c r="BV11" s="15"/>
      <c r="BW11" s="15"/>
      <c r="BX11" s="15"/>
      <c r="BY11" s="71"/>
      <c r="BZ11" s="15"/>
      <c r="CA11" s="15"/>
    </row>
    <row r="12" spans="2:79" ht="12">
      <c r="B12" s="220" t="s">
        <v>21</v>
      </c>
      <c r="C12" s="243">
        <f>SUM(Divisioonat!AE18:AE22,Divisioonat!AG18:AG22)</f>
        <v>5</v>
      </c>
      <c r="D12" s="239">
        <f>SUM(Divisioonat!AI18:AI22,Divisioonat!AK18:AK22)</f>
        <v>7</v>
      </c>
      <c r="E12" s="114"/>
      <c r="F12" s="239">
        <f>SUM(Divisioonat!AQ18:AQ22,Divisioonat!AS18:AS22)</f>
        <v>4</v>
      </c>
      <c r="G12" s="240">
        <f>SUM(Divisioonat!AU18:AU22,Divisioonat!AW18:AW22)</f>
        <v>4</v>
      </c>
      <c r="H12" s="241">
        <f>'American League'!AY76</f>
        <v>1</v>
      </c>
      <c r="I12" s="239">
        <f>'American League'!AZ76</f>
        <v>1</v>
      </c>
      <c r="J12" s="239">
        <f>'American League'!BA76</f>
        <v>1</v>
      </c>
      <c r="K12" s="239">
        <f>'American League'!BB76</f>
        <v>2</v>
      </c>
      <c r="L12" s="240">
        <f>'American League'!BC76</f>
        <v>2</v>
      </c>
      <c r="M12" s="239">
        <f>'American League'!BD76</f>
        <v>2</v>
      </c>
      <c r="N12" s="239">
        <f>'American League'!BE76</f>
        <v>3</v>
      </c>
      <c r="O12" s="239">
        <f>'American League'!BF76</f>
        <v>1</v>
      </c>
      <c r="P12" s="242">
        <f>'American League'!BG76</f>
        <v>5</v>
      </c>
      <c r="Q12" s="243">
        <f>IF(Interleague!BU10+Interleague!BU11&gt;0,Interleague!BU10,"")</f>
      </c>
      <c r="R12" s="239">
        <f>IF(Interleague!BV10+Interleague!BV11&gt;0,Interleague!BV10,"")</f>
        <v>2</v>
      </c>
      <c r="S12" s="239">
        <f>IF(Interleague!BW10+Interleague!BW11&gt;0,Interleague!BW10,"")</f>
      </c>
      <c r="T12" s="239">
        <f>IF(Interleague!BX10+Interleague!BX11&gt;0,Interleague!BX10,"")</f>
      </c>
      <c r="U12" s="240">
        <f>IF(Interleague!BY10+Interleague!BY11&gt;0,Interleague!BY10,"")</f>
      </c>
      <c r="V12" s="239">
        <f>IF(Interleague!BZ10+Interleague!BZ11&gt;0,Interleague!BZ10,"")</f>
      </c>
      <c r="W12" s="239">
        <f>IF(Interleague!CA10+Interleague!CA11&gt;0,Interleague!CA10,"")</f>
      </c>
      <c r="X12" s="239">
        <f>IF(Interleague!CB10+Interleague!CB11&gt;0,Interleague!CB10,"")</f>
      </c>
      <c r="Y12" s="239">
        <f>IF(Interleague!CC10+Interleague!CC11&gt;0,Interleague!CC10,"")</f>
      </c>
      <c r="Z12" s="239">
        <f>IF(Interleague!CD10+Interleague!CD11&gt;0,Interleague!CD10,"")</f>
      </c>
      <c r="AA12" s="240">
        <f>IF(Interleague!CE10+Interleague!CE11&gt;0,Interleague!CE10,"")</f>
      </c>
      <c r="AB12" s="239">
        <f>IF(Interleague!CF10+Interleague!CF11&gt;0,Interleague!CF10,"")</f>
      </c>
      <c r="AC12" s="239">
        <f>IF(Interleague!CG10+Interleague!CG11&gt;0,Interleague!CG10,"")</f>
      </c>
      <c r="AD12" s="239">
        <f>IF(Interleague!CH10+Interleague!CH11&gt;0,Interleague!CH10,"")</f>
        <v>2</v>
      </c>
      <c r="AE12" s="239">
        <f>IF(Interleague!CI10+Interleague!CI11&gt;0,Interleague!CI10,"")</f>
      </c>
      <c r="AF12" s="242">
        <f>IF(Interleague!CJ10+Interleague!CJ11&gt;0,Interleague!CJ10,"")</f>
        <v>1</v>
      </c>
      <c r="AH12" s="244">
        <f>SUM(C12:AF12)</f>
        <v>43</v>
      </c>
      <c r="AL12" s="7" t="str">
        <f>F7</f>
        <v>Baltimore Orioles</v>
      </c>
      <c r="AM12" s="78">
        <f>F4</f>
        <v>66</v>
      </c>
      <c r="AN12" s="95">
        <f>F3</f>
        <v>96</v>
      </c>
      <c r="AO12" s="8">
        <f>F2</f>
        <v>0.4074074074074074</v>
      </c>
      <c r="AP12" s="200">
        <f>AM12-AN12</f>
        <v>-30</v>
      </c>
      <c r="AQ12" s="245">
        <f>((MAX($AP$8:$AP$12)-AP12)/2)</f>
        <v>30</v>
      </c>
      <c r="AR12" s="246" t="str">
        <f>IF(163-(AN12+MAX($AM$9:$AM$13))&lt;1,"E",163-(AN12+MAX($AM$9:$AM$13)))</f>
        <v>E</v>
      </c>
      <c r="AS12" s="7">
        <f>Divisioonat!C23</f>
        <v>24</v>
      </c>
      <c r="AT12" s="103">
        <f>Divisioonat!D23</f>
        <v>48</v>
      </c>
      <c r="AU12" s="247">
        <f>'American League'!C19</f>
        <v>17</v>
      </c>
      <c r="AV12" s="248">
        <f>'American League'!D19</f>
        <v>20</v>
      </c>
      <c r="AW12" s="15">
        <f>'American League'!Y19</f>
        <v>18</v>
      </c>
      <c r="AX12" s="103">
        <f>'American League'!Z19</f>
        <v>17</v>
      </c>
      <c r="AY12" s="15">
        <f>Interleague!C15</f>
        <v>7</v>
      </c>
      <c r="AZ12" s="103">
        <f>Interleague!D15</f>
        <v>11</v>
      </c>
      <c r="BA12" s="202">
        <f>Divisioonat!D189+'American League'!C85+Interleague!C112</f>
        <v>613</v>
      </c>
      <c r="BB12" s="249">
        <f>Divisioonat!E189+'American League'!D85+Interleague!D112</f>
        <v>-785</v>
      </c>
      <c r="BC12" s="15"/>
      <c r="BD12" s="15"/>
      <c r="BE12" s="15"/>
      <c r="BF12" s="15"/>
      <c r="BG12" s="71"/>
      <c r="BH12" s="15"/>
      <c r="BI12" s="15"/>
      <c r="BJ12" s="15"/>
      <c r="BK12" s="15"/>
      <c r="BL12" s="15"/>
      <c r="BM12" s="71"/>
      <c r="BN12" s="15"/>
      <c r="BO12" s="15"/>
      <c r="BP12" s="15"/>
      <c r="BQ12" s="15"/>
      <c r="BR12" s="15"/>
      <c r="BS12" s="71"/>
      <c r="BT12" s="15"/>
      <c r="BU12" s="15"/>
      <c r="BV12" s="15"/>
      <c r="BW12" s="15"/>
      <c r="BX12" s="15"/>
      <c r="BY12" s="71"/>
      <c r="BZ12" s="15"/>
      <c r="CA12" s="15"/>
    </row>
    <row r="13" spans="2:79" ht="12">
      <c r="B13" s="250" t="s">
        <v>76</v>
      </c>
      <c r="C13" s="256">
        <f>SUM(Divisioonat!AF18:AF22,Divisioonat!AH18:AH22)</f>
        <v>4</v>
      </c>
      <c r="D13" s="252">
        <f>SUM(Divisioonat!AJ18:AJ22,Divisioonat!AL18:AL22)</f>
        <v>2</v>
      </c>
      <c r="E13" s="123"/>
      <c r="F13" s="252">
        <f>SUM(Divisioonat!AR18:AR22,Divisioonat!AT18:AT22)</f>
        <v>5</v>
      </c>
      <c r="G13" s="253">
        <f>SUM(Divisioonat!AV18:AV22,Divisioonat!AX18:AX22)</f>
        <v>5</v>
      </c>
      <c r="H13" s="254">
        <f>'American League'!AY77</f>
        <v>2</v>
      </c>
      <c r="I13" s="252">
        <f>'American League'!AZ77</f>
        <v>2</v>
      </c>
      <c r="J13" s="252">
        <f>'American League'!BA77</f>
        <v>3</v>
      </c>
      <c r="K13" s="252">
        <f>'American League'!BB77</f>
        <v>2</v>
      </c>
      <c r="L13" s="253">
        <f>'American League'!BC77</f>
        <v>1</v>
      </c>
      <c r="M13" s="252">
        <f>'American League'!BD77</f>
        <v>4</v>
      </c>
      <c r="N13" s="252">
        <f>'American League'!BE77</f>
        <v>0</v>
      </c>
      <c r="O13" s="252">
        <f>'American League'!BF77</f>
        <v>2</v>
      </c>
      <c r="P13" s="255">
        <f>'American League'!BG77</f>
        <v>2</v>
      </c>
      <c r="Q13" s="256">
        <f>IF(Interleague!BU11+Interleague!BU10&gt;0,Interleague!BU11,"")</f>
      </c>
      <c r="R13" s="252">
        <f>IF(Interleague!BV11+Interleague!BV10&gt;0,Interleague!BV11,"")</f>
        <v>1</v>
      </c>
      <c r="S13" s="252">
        <f>IF(Interleague!BW11+Interleague!BW10&gt;0,Interleague!BW11,"")</f>
      </c>
      <c r="T13" s="252">
        <f>IF(Interleague!BX11+Interleague!BX10&gt;0,Interleague!BX11,"")</f>
      </c>
      <c r="U13" s="253">
        <f>IF(Interleague!BY11+Interleague!BY10&gt;0,Interleague!BY11,"")</f>
      </c>
      <c r="V13" s="252">
        <f>IF(Interleague!BZ11+Interleague!BZ10&gt;0,Interleague!BZ11,"")</f>
      </c>
      <c r="W13" s="252">
        <f>IF(Interleague!CA11+Interleague!CA10&gt;0,Interleague!CA11,"")</f>
      </c>
      <c r="X13" s="252">
        <f>IF(Interleague!CB11+Interleague!CB10&gt;0,Interleague!CB11,"")</f>
      </c>
      <c r="Y13" s="252">
        <f>IF(Interleague!CC11+Interleague!CC10&gt;0,Interleague!CC11,"")</f>
      </c>
      <c r="Z13" s="252">
        <f>IF(Interleague!CD11+Interleague!CD10&gt;0,Interleague!CD11,"")</f>
      </c>
      <c r="AA13" s="253">
        <f>IF(Interleague!CE11+Interleague!CE10&gt;0,Interleague!CE11,"")</f>
      </c>
      <c r="AB13" s="252">
        <f>IF(Interleague!CF11+Interleague!CF10&gt;0,Interleague!CF11,"")</f>
      </c>
      <c r="AC13" s="252">
        <f>IF(Interleague!CG11+Interleague!CG10&gt;0,Interleague!CG11,"")</f>
      </c>
      <c r="AD13" s="252">
        <f>IF(Interleague!CH11+Interleague!CH10&gt;0,Interleague!CH11,"")</f>
        <v>1</v>
      </c>
      <c r="AE13" s="252">
        <f>IF(Interleague!CI11+Interleague!CI10&gt;0,Interleague!CI11,"")</f>
      </c>
      <c r="AF13" s="255">
        <f>IF(Interleague!CJ11+Interleague!CJ10&gt;0,Interleague!CJ11,"")</f>
        <v>2</v>
      </c>
      <c r="AG13" s="257"/>
      <c r="AH13" s="50">
        <f>SUM(C13:AF13)</f>
        <v>38</v>
      </c>
      <c r="AK13" s="9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 s="15"/>
      <c r="BF13" s="15"/>
      <c r="BG13" s="71"/>
      <c r="BH13" s="15"/>
      <c r="BI13" s="15"/>
      <c r="BJ13" s="15"/>
      <c r="BK13" s="15"/>
      <c r="BL13" s="15"/>
      <c r="BM13" s="71"/>
      <c r="BN13" s="15"/>
      <c r="BO13" s="15"/>
      <c r="BP13" s="15"/>
      <c r="BQ13" s="15"/>
      <c r="BR13" s="15"/>
      <c r="BS13" s="71"/>
      <c r="BT13" s="15"/>
      <c r="BU13" s="15"/>
      <c r="BV13" s="15"/>
      <c r="BW13" s="15"/>
      <c r="BX13" s="15"/>
      <c r="BY13" s="71"/>
      <c r="BZ13" s="15"/>
      <c r="CA13" s="15"/>
    </row>
    <row r="14" spans="2:79" ht="12">
      <c r="B14" s="220" t="s">
        <v>49</v>
      </c>
      <c r="C14" s="243">
        <f>SUM(Divisioonat!AE23:AE27,Divisioonat!AG23:AG27)</f>
        <v>2</v>
      </c>
      <c r="D14" s="239">
        <f>SUM(Divisioonat!AI23:AI27,Divisioonat!AK23:AK27)</f>
        <v>0</v>
      </c>
      <c r="E14" s="239">
        <f>SUM(Divisioonat!AM23:AM27,Divisioonat!AO23:AO27)</f>
        <v>4</v>
      </c>
      <c r="F14" s="114"/>
      <c r="G14" s="240">
        <f>SUM(Divisioonat!AU23:AU27,Divisioonat!AW23:AW27)</f>
        <v>4</v>
      </c>
      <c r="H14" s="241">
        <f>'American League'!AY78</f>
        <v>2</v>
      </c>
      <c r="I14" s="239">
        <f>'American League'!AZ78</f>
        <v>2</v>
      </c>
      <c r="J14" s="239">
        <f>'American League'!BA78</f>
        <v>1</v>
      </c>
      <c r="K14" s="239">
        <f>'American League'!BB78</f>
        <v>2</v>
      </c>
      <c r="L14" s="240">
        <f>'American League'!BC78</f>
        <v>1</v>
      </c>
      <c r="M14" s="239">
        <f>'American League'!BD78</f>
        <v>1</v>
      </c>
      <c r="N14" s="239">
        <f>'American League'!BE78</f>
        <v>3</v>
      </c>
      <c r="O14" s="239">
        <f>'American League'!BF78</f>
        <v>4</v>
      </c>
      <c r="P14" s="242">
        <f>'American League'!BG78</f>
        <v>0</v>
      </c>
      <c r="Q14" s="243">
        <f>IF(Interleague!BU12+Interleague!BU13&gt;0,Interleague!BU12,"")</f>
      </c>
      <c r="R14" s="239">
        <f>IF(Interleague!BV12+Interleague!BV13&gt;0,Interleague!BV12,"")</f>
      </c>
      <c r="S14" s="239">
        <f>IF(Interleague!BW12+Interleague!BW13&gt;0,Interleague!BW12,"")</f>
      </c>
      <c r="T14" s="239">
        <f>IF(Interleague!BX12+Interleague!BX13&gt;0,Interleague!BX12,"")</f>
      </c>
      <c r="U14" s="240">
        <f>IF(Interleague!BY12+Interleague!BY13&gt;0,Interleague!BY12,"")</f>
        <v>1</v>
      </c>
      <c r="V14" s="239">
        <f>IF(Interleague!BZ12+Interleague!BZ13&gt;0,Interleague!BZ12,"")</f>
      </c>
      <c r="W14" s="239">
        <f>IF(Interleague!CA12+Interleague!CA13&gt;0,Interleague!CA12,"")</f>
      </c>
      <c r="X14" s="239">
        <f>IF(Interleague!CB12+Interleague!CB13&gt;0,Interleague!CB12,"")</f>
      </c>
      <c r="Y14" s="239">
        <f>IF(Interleague!CC12+Interleague!CC13&gt;0,Interleague!CC12,"")</f>
      </c>
      <c r="Z14" s="239">
        <f>IF(Interleague!CD12+Interleague!CD13&gt;0,Interleague!CD12,"")</f>
      </c>
      <c r="AA14" s="240">
        <f>IF(Interleague!CE12+Interleague!CE13&gt;0,Interleague!CE12,"")</f>
      </c>
      <c r="AB14" s="239">
        <f>IF(Interleague!CF12+Interleague!CF13&gt;0,Interleague!CF12,"")</f>
        <v>1</v>
      </c>
      <c r="AC14" s="239">
        <f>IF(Interleague!CG12+Interleague!CG13&gt;0,Interleague!CG12,"")</f>
      </c>
      <c r="AD14" s="239">
        <f>IF(Interleague!CH12+Interleague!CH13&gt;0,Interleague!CH12,"")</f>
        <v>1</v>
      </c>
      <c r="AE14" s="239">
        <f>IF(Interleague!CI12+Interleague!CI13&gt;0,Interleague!CI12,"")</f>
      </c>
      <c r="AF14" s="242">
        <f>IF(Interleague!CJ12+Interleague!CJ13&gt;0,Interleague!CJ12,"")</f>
      </c>
      <c r="AH14" s="244">
        <f>SUM(C14:AF14)</f>
        <v>29</v>
      </c>
      <c r="AL14" s="7" t="str">
        <f>H7</f>
        <v>Minnesota Twins</v>
      </c>
      <c r="AM14" s="78">
        <f>H4</f>
        <v>94</v>
      </c>
      <c r="AN14" s="95">
        <f>H3</f>
        <v>68</v>
      </c>
      <c r="AO14" s="8">
        <f>H2</f>
        <v>0.5802469135802469</v>
      </c>
      <c r="AP14" s="200">
        <f>AM14-AN14</f>
        <v>26</v>
      </c>
      <c r="AQ14" s="245">
        <f>((MAX($AP$14:$AP$18)-AP14)/2)</f>
        <v>0</v>
      </c>
      <c r="AR14" s="246">
        <f>IF(163-(AN14+MAX($AM$14:$AM$18))&lt;1,"E",163-(AN14+MAX($AM$14:$AM$18)))</f>
        <v>1</v>
      </c>
      <c r="AS14" s="7">
        <f>'American League'!C30</f>
        <v>15</v>
      </c>
      <c r="AT14" s="103">
        <f>'American League'!D30</f>
        <v>21</v>
      </c>
      <c r="AU14" s="247">
        <f>Divisioonat!C37</f>
        <v>47</v>
      </c>
      <c r="AV14" s="248">
        <f>Divisioonat!D37</f>
        <v>25</v>
      </c>
      <c r="AW14" s="15">
        <f>'American League'!Y30</f>
        <v>24</v>
      </c>
      <c r="AX14" s="103">
        <f>'American League'!Z30</f>
        <v>12</v>
      </c>
      <c r="AY14" s="15">
        <f>Interleague!C22</f>
        <v>8</v>
      </c>
      <c r="AZ14" s="103">
        <f>Interleague!D22</f>
        <v>10</v>
      </c>
      <c r="BA14" s="258">
        <f>Divisioonat!D192+'American League'!C93+Interleague!C115</f>
        <v>781</v>
      </c>
      <c r="BB14" s="259">
        <f>Divisioonat!E192+'American League'!D93+Interleague!D115</f>
        <v>-671</v>
      </c>
      <c r="BC14" s="15"/>
      <c r="BD14" s="15"/>
      <c r="BE14" s="15"/>
      <c r="BF14" s="15"/>
      <c r="BG14" s="71"/>
      <c r="BH14" s="15"/>
      <c r="BI14" s="15"/>
      <c r="BJ14" s="15"/>
      <c r="BK14" s="15"/>
      <c r="BL14" s="15"/>
      <c r="BM14" s="71"/>
      <c r="BN14" s="15"/>
      <c r="BO14" s="15"/>
      <c r="BP14" s="15"/>
      <c r="BQ14" s="15"/>
      <c r="BR14" s="15"/>
      <c r="BS14" s="71"/>
      <c r="BT14" s="15"/>
      <c r="BU14" s="15"/>
      <c r="BV14" s="15"/>
      <c r="BW14" s="15"/>
      <c r="BX14" s="15"/>
      <c r="BY14" s="71"/>
      <c r="BZ14" s="15"/>
      <c r="CA14" s="15"/>
    </row>
    <row r="15" spans="2:79" ht="12">
      <c r="B15" s="250" t="s">
        <v>77</v>
      </c>
      <c r="C15" s="256">
        <f>SUM(Divisioonat!AF23:AF27,Divisioonat!AH23:AH27)</f>
        <v>7</v>
      </c>
      <c r="D15" s="252">
        <f>SUM(Divisioonat!AJ23:AJ27,Divisioonat!AL23:AL27)</f>
        <v>9</v>
      </c>
      <c r="E15" s="252">
        <f>SUM(Divisioonat!AN23:AN27,Divisioonat!AP23:AP27)</f>
        <v>5</v>
      </c>
      <c r="F15" s="123"/>
      <c r="G15" s="253">
        <f>SUM(Divisioonat!AV23:AV27,Divisioonat!AX23:AX27)</f>
        <v>5</v>
      </c>
      <c r="H15" s="254">
        <f>'American League'!AY79</f>
        <v>2</v>
      </c>
      <c r="I15" s="252">
        <f>'American League'!AZ79</f>
        <v>4</v>
      </c>
      <c r="J15" s="252">
        <f>'American League'!BA79</f>
        <v>2</v>
      </c>
      <c r="K15" s="252">
        <f>'American League'!BB79</f>
        <v>1</v>
      </c>
      <c r="L15" s="253">
        <f>'American League'!BC79</f>
        <v>3</v>
      </c>
      <c r="M15" s="252">
        <f>'American League'!BD79</f>
        <v>3</v>
      </c>
      <c r="N15" s="252">
        <f>'American League'!BE79</f>
        <v>0</v>
      </c>
      <c r="O15" s="252">
        <f>'American League'!BF79</f>
        <v>2</v>
      </c>
      <c r="P15" s="255">
        <f>'American League'!BG79</f>
        <v>3</v>
      </c>
      <c r="Q15" s="256">
        <f>IF(Interleague!BU13+Interleague!BU12&gt;0,Interleague!BU13,"")</f>
      </c>
      <c r="R15" s="252">
        <f>IF(Interleague!BV13+Interleague!BV12&gt;0,Interleague!BV13,"")</f>
      </c>
      <c r="S15" s="252">
        <f>IF(Interleague!BW13+Interleague!BW12&gt;0,Interleague!BW13,"")</f>
      </c>
      <c r="T15" s="252">
        <f>IF(Interleague!BX13+Interleague!BX12&gt;0,Interleague!BX13,"")</f>
      </c>
      <c r="U15" s="253">
        <f>IF(Interleague!BY13+Interleague!BY12&gt;0,Interleague!BY13,"")</f>
        <v>2</v>
      </c>
      <c r="V15" s="252">
        <f>IF(Interleague!BZ13+Interleague!BZ12&gt;0,Interleague!BZ13,"")</f>
      </c>
      <c r="W15" s="252">
        <f>IF(Interleague!CA13+Interleague!CA12&gt;0,Interleague!CA13,"")</f>
      </c>
      <c r="X15" s="252">
        <f>IF(Interleague!CB13+Interleague!CB12&gt;0,Interleague!CB13,"")</f>
      </c>
      <c r="Y15" s="252">
        <f>IF(Interleague!CC13+Interleague!CC12&gt;0,Interleague!CC13,"")</f>
      </c>
      <c r="Z15" s="252">
        <f>IF(Interleague!CD13+Interleague!CD12&gt;0,Interleague!CD13,"")</f>
      </c>
      <c r="AA15" s="253">
        <f>IF(Interleague!CE13+Interleague!CE12&gt;0,Interleague!CE13,"")</f>
      </c>
      <c r="AB15" s="252">
        <f>IF(Interleague!CF13+Interleague!CF12&gt;0,Interleague!CF13,"")</f>
        <v>2</v>
      </c>
      <c r="AC15" s="252">
        <f>IF(Interleague!CG13+Interleague!CG12&gt;0,Interleague!CG13,"")</f>
      </c>
      <c r="AD15" s="252">
        <f>IF(Interleague!CH13+Interleague!CH12&gt;0,Interleague!CH13,"")</f>
        <v>2</v>
      </c>
      <c r="AE15" s="252">
        <f>IF(Interleague!CI13+Interleague!CI12&gt;0,Interleague!CI13,"")</f>
      </c>
      <c r="AF15" s="255">
        <f>IF(Interleague!CJ13+Interleague!CJ12&gt;0,Interleague!CJ13,"")</f>
      </c>
      <c r="AG15" s="257"/>
      <c r="AH15" s="50">
        <f>SUM(C15:AF15)</f>
        <v>52</v>
      </c>
      <c r="AL15" s="7" t="str">
        <f>J7</f>
        <v>Chicago White Sox</v>
      </c>
      <c r="AM15" s="78">
        <f>J4</f>
        <v>88</v>
      </c>
      <c r="AN15" s="95">
        <f>J3</f>
        <v>74</v>
      </c>
      <c r="AO15" s="8">
        <f>J2</f>
        <v>0.5432098765432098</v>
      </c>
      <c r="AP15" s="200">
        <f>AM15-AN15</f>
        <v>14</v>
      </c>
      <c r="AQ15" s="245">
        <f>((MAX($AP$14:$AP$18)-AP15)/2)</f>
        <v>6</v>
      </c>
      <c r="AR15" s="246" t="str">
        <f>IF(163-(AN15+MAX($AM$14:$AM$18))&lt;1,"E",163-(AN15+MAX($AM$14:$AM$18)))</f>
        <v>E</v>
      </c>
      <c r="AS15" s="7">
        <f>'American League'!C37</f>
        <v>17</v>
      </c>
      <c r="AT15" s="103">
        <f>'American League'!D37</f>
        <v>18</v>
      </c>
      <c r="AU15" s="247">
        <f>Divisioonat!C47</f>
        <v>32</v>
      </c>
      <c r="AV15" s="248">
        <f>Divisioonat!D47</f>
        <v>40</v>
      </c>
      <c r="AW15" s="15">
        <f>'American League'!Y37</f>
        <v>24</v>
      </c>
      <c r="AX15" s="103">
        <f>'American League'!Z37</f>
        <v>13</v>
      </c>
      <c r="AY15" s="15">
        <f>Interleague!C28</f>
        <v>15</v>
      </c>
      <c r="AZ15" s="103">
        <f>Interleague!D28</f>
        <v>3</v>
      </c>
      <c r="BA15" s="202">
        <f>Divisioonat!D194+'American League'!C99+Interleague!C117</f>
        <v>752</v>
      </c>
      <c r="BB15" s="249">
        <f>Divisioonat!E194+'American League'!D99+Interleague!D117</f>
        <v>-704</v>
      </c>
      <c r="BC15" s="15"/>
      <c r="BD15"/>
      <c r="BE15" s="15"/>
      <c r="BF15" s="15"/>
      <c r="BG15" s="71"/>
      <c r="BH15" s="15"/>
      <c r="BI15" s="15"/>
      <c r="BJ15" s="15"/>
      <c r="BK15" s="15"/>
      <c r="BL15" s="15"/>
      <c r="BM15" s="71"/>
      <c r="BN15" s="15"/>
      <c r="BO15" s="15"/>
      <c r="BP15" s="15"/>
      <c r="BQ15" s="15"/>
      <c r="BR15" s="15"/>
      <c r="BS15" s="71"/>
      <c r="BT15" s="15"/>
      <c r="BU15" s="15"/>
      <c r="BV15" s="15"/>
      <c r="BW15" s="15"/>
      <c r="BX15" s="15"/>
      <c r="BY15" s="71"/>
      <c r="BZ15" s="15"/>
      <c r="CA15" s="15"/>
    </row>
    <row r="16" spans="2:79" ht="12">
      <c r="B16" s="220" t="s">
        <v>145</v>
      </c>
      <c r="C16" s="243">
        <f>SUM(Divisioonat!AE28:AE32,Divisioonat!AG28:AG32)</f>
        <v>5</v>
      </c>
      <c r="D16" s="239">
        <f>SUM(Divisioonat!AI28:AI32,Divisioonat!AK28:AK32)</f>
        <v>4</v>
      </c>
      <c r="E16" s="239">
        <f>SUM(Divisioonat!AM28:AM32,Divisioonat!AO28:AO32)</f>
        <v>6</v>
      </c>
      <c r="F16" s="239">
        <f>SUM(Divisioonat!AQ28:AQ32,Divisioonat!AS28:AS32)</f>
        <v>6</v>
      </c>
      <c r="G16" s="260"/>
      <c r="H16" s="241">
        <f>'American League'!AY80</f>
        <v>3</v>
      </c>
      <c r="I16" s="239">
        <f>'American League'!AZ80</f>
        <v>2</v>
      </c>
      <c r="J16" s="239">
        <f>'American League'!BA80</f>
        <v>2</v>
      </c>
      <c r="K16" s="239">
        <f>'American League'!BB80</f>
        <v>2</v>
      </c>
      <c r="L16" s="240">
        <f>'American League'!BC80</f>
        <v>2</v>
      </c>
      <c r="M16" s="239">
        <f>'American League'!BD80</f>
        <v>3</v>
      </c>
      <c r="N16" s="239">
        <f>'American League'!BE80</f>
        <v>4</v>
      </c>
      <c r="O16" s="239">
        <f>'American League'!BF80</f>
        <v>1</v>
      </c>
      <c r="P16" s="242">
        <f>'American League'!BG80</f>
        <v>3</v>
      </c>
      <c r="Q16" s="243">
        <f>IF(Interleague!BU14+Interleague!BU15&gt;0,Interleague!BU14,"")</f>
      </c>
      <c r="R16" s="239">
        <f>IF(Interleague!BV14+Interleague!BV15&gt;0,Interleague!BV14,"")</f>
      </c>
      <c r="S16" s="239">
        <f>IF(Interleague!BW14+Interleague!BW15&gt;0,Interleague!BW14,"")</f>
        <v>1</v>
      </c>
      <c r="T16" s="239">
        <f>IF(Interleague!BX14+Interleague!BX15&gt;0,Interleague!BX14,"")</f>
        <v>1</v>
      </c>
      <c r="U16" s="240">
        <f>IF(Interleague!BY14+Interleague!BY15&gt;0,Interleague!BY14,"")</f>
      </c>
      <c r="V16" s="239">
        <f>IF(Interleague!BZ14+Interleague!BZ15&gt;0,Interleague!BZ14,"")</f>
      </c>
      <c r="W16" s="239">
        <f>IF(Interleague!CA14+Interleague!CA15&gt;0,Interleague!CA14,"")</f>
        <v>2</v>
      </c>
      <c r="X16" s="239">
        <f>IF(Interleague!CB14+Interleague!CB15&gt;0,Interleague!CB14,"")</f>
      </c>
      <c r="Y16" s="239">
        <f>IF(Interleague!CC14+Interleague!CC15&gt;0,Interleague!CC14,"")</f>
      </c>
      <c r="Z16" s="239">
        <f>IF(Interleague!CD14+Interleague!CD15&gt;0,Interleague!CD14,"")</f>
      </c>
      <c r="AA16" s="240">
        <f>IF(Interleague!CE14+Interleague!CE15&gt;0,Interleague!CE14,"")</f>
      </c>
      <c r="AB16" s="239">
        <f>IF(Interleague!CF14+Interleague!CF15&gt;0,Interleague!CF14,"")</f>
      </c>
      <c r="AC16" s="239">
        <f>IF(Interleague!CG14+Interleague!CG15&gt;0,Interleague!CG14,"")</f>
      </c>
      <c r="AD16" s="239">
        <f>IF(Interleague!CH14+Interleague!CH15&gt;0,Interleague!CH14,"")</f>
      </c>
      <c r="AE16" s="239">
        <f>IF(Interleague!CI14+Interleague!CI15&gt;0,Interleague!CI14,"")</f>
      </c>
      <c r="AF16" s="242">
        <f>IF(Interleague!CJ14+Interleague!CJ15&gt;0,Interleague!CJ14,"")</f>
      </c>
      <c r="AH16" s="244">
        <f>SUM(C16:AF16)</f>
        <v>47</v>
      </c>
      <c r="AL16" s="7" t="str">
        <f>I7</f>
        <v>Detroit Tigers</v>
      </c>
      <c r="AM16" s="78">
        <f>I4</f>
        <v>81</v>
      </c>
      <c r="AN16" s="95">
        <f>I3</f>
        <v>81</v>
      </c>
      <c r="AO16" s="8">
        <f>I2</f>
        <v>0.5</v>
      </c>
      <c r="AP16" s="200">
        <f>AM16-AN16</f>
        <v>0</v>
      </c>
      <c r="AQ16" s="245">
        <f>((MAX($AP$14:$AP$18)-AP16)/2)</f>
        <v>13</v>
      </c>
      <c r="AR16" s="246" t="str">
        <f>IF(163-(AN16+MAX($AM$14:$AM$18))&lt;1,"E",163-(AN16+MAX($AM$14:$AM$18)))</f>
        <v>E</v>
      </c>
      <c r="AS16" s="7">
        <f>'American League'!C34</f>
        <v>17</v>
      </c>
      <c r="AT16" s="103">
        <f>'American League'!D34</f>
        <v>22</v>
      </c>
      <c r="AU16" s="247">
        <f>Divisioonat!C42</f>
        <v>38</v>
      </c>
      <c r="AV16" s="248">
        <f>Divisioonat!D42</f>
        <v>34</v>
      </c>
      <c r="AW16" s="15">
        <f>'American League'!Y34</f>
        <v>15</v>
      </c>
      <c r="AX16" s="103">
        <f>'American League'!Z34</f>
        <v>18</v>
      </c>
      <c r="AY16" s="15">
        <f>Interleague!C25</f>
        <v>11</v>
      </c>
      <c r="AZ16" s="103">
        <f>Interleague!D25</f>
        <v>7</v>
      </c>
      <c r="BA16" s="202">
        <f>Divisioonat!D193+'American League'!C96+Interleague!C116</f>
        <v>751</v>
      </c>
      <c r="BB16" s="249">
        <f>Divisioonat!E193+'American League'!D96+Interleague!D116</f>
        <v>-743</v>
      </c>
      <c r="BC16"/>
      <c r="BD16" s="15"/>
      <c r="BE16" s="15"/>
      <c r="BF16" s="15"/>
      <c r="BG16" s="71"/>
      <c r="BH16" s="15"/>
      <c r="BI16" s="15"/>
      <c r="BJ16" s="15"/>
      <c r="BK16" s="15"/>
      <c r="BL16" s="15"/>
      <c r="BM16" s="71"/>
      <c r="BN16" s="15"/>
      <c r="BO16" s="15"/>
      <c r="BP16" s="15"/>
      <c r="BQ16" s="15"/>
      <c r="BR16" s="15"/>
      <c r="BS16" s="71"/>
      <c r="BT16" s="15"/>
      <c r="BU16" s="15"/>
      <c r="BV16" s="15"/>
      <c r="BW16" s="15"/>
      <c r="BX16" s="15"/>
      <c r="BY16" s="71"/>
      <c r="BZ16" s="15"/>
      <c r="CA16" s="15"/>
    </row>
    <row r="17" spans="2:79" ht="12">
      <c r="B17" s="261" t="s">
        <v>78</v>
      </c>
      <c r="C17" s="262">
        <f>SUM(Divisioonat!AF28:AF32,Divisioonat!AH28:AH32)</f>
        <v>4</v>
      </c>
      <c r="D17" s="263">
        <f>SUM(Divisioonat!AJ28:AJ32,Divisioonat!AL28:AL32)</f>
        <v>5</v>
      </c>
      <c r="E17" s="263">
        <f>SUM(Divisioonat!AN28:AN32,Divisioonat!AP28:AP32)</f>
        <v>3</v>
      </c>
      <c r="F17" s="263">
        <f>SUM(Divisioonat!AR28:AR32,Divisioonat!AT28:AT32)</f>
        <v>3</v>
      </c>
      <c r="G17" s="264"/>
      <c r="H17" s="265">
        <f>'American League'!AY81</f>
        <v>1</v>
      </c>
      <c r="I17" s="266">
        <f>'American League'!AZ81</f>
        <v>1</v>
      </c>
      <c r="J17" s="266">
        <f>'American League'!BA81</f>
        <v>1</v>
      </c>
      <c r="K17" s="266">
        <f>'American League'!BB81</f>
        <v>1</v>
      </c>
      <c r="L17" s="267">
        <f>'American League'!BC81</f>
        <v>2</v>
      </c>
      <c r="M17" s="265">
        <f>'American League'!BD81</f>
        <v>4</v>
      </c>
      <c r="N17" s="263">
        <f>'American League'!BE81</f>
        <v>2</v>
      </c>
      <c r="O17" s="263">
        <f>'American League'!BF81</f>
        <v>2</v>
      </c>
      <c r="P17" s="268">
        <f>'American League'!BG81</f>
        <v>0</v>
      </c>
      <c r="Q17" s="256">
        <f>IF(Interleague!BU15+Interleague!BU14&gt;0,Interleague!BU15,"")</f>
      </c>
      <c r="R17" s="252">
        <f>IF(Interleague!BV15+Interleague!BV14&gt;0,Interleague!BV15,"")</f>
      </c>
      <c r="S17" s="252">
        <f>IF(Interleague!BW15+Interleague!BW14&gt;0,Interleague!BW15,"")</f>
        <v>2</v>
      </c>
      <c r="T17" s="252">
        <f>IF(Interleague!BX15+Interleague!BX14&gt;0,Interleague!BX15,"")</f>
        <v>2</v>
      </c>
      <c r="U17" s="253">
        <f>IF(Interleague!BY15+Interleague!BY14&gt;0,Interleague!BY15,"")</f>
      </c>
      <c r="V17" s="252">
        <f>IF(Interleague!BZ15+Interleague!BZ14&gt;0,Interleague!BZ15,"")</f>
      </c>
      <c r="W17" s="252">
        <f>IF(Interleague!CA15+Interleague!CA14&gt;0,Interleague!CA15,"")</f>
        <v>1</v>
      </c>
      <c r="X17" s="252">
        <f>IF(Interleague!CB15+Interleague!CB14&gt;0,Interleague!CB15,"")</f>
      </c>
      <c r="Y17" s="252">
        <f>IF(Interleague!CC15+Interleague!CC14&gt;0,Interleague!CC15,"")</f>
      </c>
      <c r="Z17" s="252">
        <f>IF(Interleague!CD15+Interleague!CD14&gt;0,Interleague!CD15,"")</f>
      </c>
      <c r="AA17" s="253">
        <f>IF(Interleague!CE15+Interleague!CE14&gt;0,Interleague!CE15,"")</f>
      </c>
      <c r="AB17" s="252">
        <f>IF(Interleague!CF15+Interleague!CF14&gt;0,Interleague!CF15,"")</f>
      </c>
      <c r="AC17" s="252">
        <f>IF(Interleague!CG15+Interleague!CG14&gt;0,Interleague!CG15,"")</f>
      </c>
      <c r="AD17" s="252">
        <f>IF(Interleague!CH15+Interleague!CH14&gt;0,Interleague!CH15,"")</f>
      </c>
      <c r="AE17" s="252">
        <f>IF(Interleague!CI15+Interleague!CI14&gt;0,Interleague!CI15,"")</f>
      </c>
      <c r="AF17" s="255">
        <f>IF(Interleague!CJ15+Interleague!CJ14&gt;0,Interleague!CJ15,"")</f>
      </c>
      <c r="AG17" s="257"/>
      <c r="AH17" s="50">
        <f>SUM(C17:AF17)</f>
        <v>34</v>
      </c>
      <c r="AL17" s="7" t="str">
        <f>K7</f>
        <v>Cleveland Indians</v>
      </c>
      <c r="AM17" s="78">
        <f>K4</f>
        <v>69</v>
      </c>
      <c r="AN17" s="95">
        <f>K3</f>
        <v>93</v>
      </c>
      <c r="AO17" s="8">
        <f>K2</f>
        <v>0.42592592592592593</v>
      </c>
      <c r="AP17" s="200">
        <f>AM17-AN17</f>
        <v>-24</v>
      </c>
      <c r="AQ17" s="245">
        <f>((MAX($AP$14:$AP$18)-AP17)/2)</f>
        <v>25</v>
      </c>
      <c r="AR17" s="246" t="str">
        <f>IF(163-(AN17+MAX($AM$14:$AM$18))&lt;1,"E",163-(AN17+MAX($AM$14:$AM$18)))</f>
        <v>E</v>
      </c>
      <c r="AS17" s="7">
        <f>'American League'!C40</f>
        <v>17</v>
      </c>
      <c r="AT17" s="103">
        <f>'American League'!D40</f>
        <v>24</v>
      </c>
      <c r="AU17" s="247">
        <f>Divisioonat!C52</f>
        <v>34</v>
      </c>
      <c r="AV17" s="248">
        <f>Divisioonat!D52</f>
        <v>38</v>
      </c>
      <c r="AW17" s="15">
        <f>'American League'!Y40</f>
        <v>13</v>
      </c>
      <c r="AX17" s="103">
        <f>'American League'!Z40</f>
        <v>18</v>
      </c>
      <c r="AY17" s="15">
        <f>Interleague!C31</f>
        <v>5</v>
      </c>
      <c r="AZ17" s="103">
        <f>Interleague!D31</f>
        <v>13</v>
      </c>
      <c r="BA17" s="202">
        <f>Divisioonat!D195+'American League'!C103+Interleague!C118</f>
        <v>646</v>
      </c>
      <c r="BB17" s="249">
        <f>Divisioonat!E195+'American League'!D103+Interleague!D118</f>
        <v>-752</v>
      </c>
      <c r="BC17" s="15"/>
      <c r="BD17" s="15"/>
      <c r="BE17" s="15"/>
      <c r="BF17" s="15"/>
      <c r="BG17" s="71"/>
      <c r="BH17" s="15"/>
      <c r="BI17" s="15"/>
      <c r="BJ17" s="15"/>
      <c r="BK17" s="15"/>
      <c r="BL17" s="15"/>
      <c r="BM17" s="71"/>
      <c r="BN17" s="15"/>
      <c r="BO17" s="15"/>
      <c r="BP17" s="15"/>
      <c r="BQ17" s="15"/>
      <c r="BR17" s="15"/>
      <c r="BS17" s="71"/>
      <c r="BT17" s="15"/>
      <c r="BU17" s="15"/>
      <c r="BV17" s="15"/>
      <c r="BW17" s="15"/>
      <c r="BX17" s="15"/>
      <c r="BY17" s="71"/>
      <c r="BZ17" s="15"/>
      <c r="CA17" s="15"/>
    </row>
    <row r="18" spans="2:79" ht="12">
      <c r="B18" s="220" t="s">
        <v>25</v>
      </c>
      <c r="C18" s="269">
        <f>'American League'!AY82</f>
        <v>1</v>
      </c>
      <c r="D18" s="270">
        <f>'American League'!AZ82</f>
        <v>2</v>
      </c>
      <c r="E18" s="270">
        <f>'American League'!BA82</f>
        <v>0</v>
      </c>
      <c r="F18" s="270">
        <f>'American League'!BB82</f>
        <v>3</v>
      </c>
      <c r="G18" s="271">
        <f>'American League'!BC82</f>
        <v>2</v>
      </c>
      <c r="H18" s="272"/>
      <c r="I18" s="270">
        <f>SUM(Divisioonat!AI37:AI41,Divisioonat!AK37:AK41)</f>
        <v>2</v>
      </c>
      <c r="J18" s="270">
        <f>SUM(Divisioonat!AM37:AM41,Divisioonat!AO37:AO41)</f>
        <v>7</v>
      </c>
      <c r="K18" s="270">
        <f>SUM(Divisioonat!AQ37:AQ41,Divisioonat!AS37:AS41)</f>
        <v>6</v>
      </c>
      <c r="L18" s="271">
        <f>SUM(Divisioonat!AU37:AU41,Divisioonat!AW37:AW41)</f>
        <v>6</v>
      </c>
      <c r="M18" s="239">
        <f>'American League'!BD82</f>
        <v>2</v>
      </c>
      <c r="N18" s="270">
        <f>'American League'!BE82</f>
        <v>3</v>
      </c>
      <c r="O18" s="270">
        <f>'American League'!BF82</f>
        <v>1</v>
      </c>
      <c r="P18" s="273">
        <f>'American League'!BG82</f>
        <v>3</v>
      </c>
      <c r="Q18" s="270">
        <f>IF(Interleague!BU16+Interleague!BU17&gt;0,Interleague!BU16,"")</f>
        <v>1</v>
      </c>
      <c r="R18" s="270">
        <f>IF(Interleague!BV16+Interleague!BV17&gt;0,Interleague!BV16,"")</f>
        <v>2</v>
      </c>
      <c r="S18" s="270">
        <f>IF(Interleague!BW16+Interleague!BW17&gt;0,Interleague!BW16,"")</f>
      </c>
      <c r="T18" s="270">
        <f>IF(Interleague!BX16+Interleague!BX17&gt;0,Interleague!BX16,"")</f>
      </c>
      <c r="U18" s="271">
        <f>IF(Interleague!BY16+Interleague!BY17&gt;0,Interleague!BY16,"")</f>
      </c>
      <c r="V18" s="270">
        <f>IF(Interleague!BZ16+Interleague!BZ17&gt;0,Interleague!BZ16,"")</f>
      </c>
      <c r="W18" s="270">
        <f>IF(Interleague!CA16+Interleague!CA17&gt;0,Interleague!CA16,"")</f>
      </c>
      <c r="X18" s="270">
        <f>IF(Interleague!CB16+Interleague!CB17&gt;0,Interleague!CB16,"")</f>
      </c>
      <c r="Y18" s="270">
        <f>IF(Interleague!CC16+Interleague!CC17&gt;0,Interleague!CC16,"")</f>
        <v>0</v>
      </c>
      <c r="Z18" s="270">
        <f>IF(Interleague!CD16+Interleague!CD17&gt;0,Interleague!CD16,"")</f>
      </c>
      <c r="AA18" s="271">
        <f>IF(Interleague!CE16+Interleague!CE17&gt;0,Interleague!CE16,"")</f>
      </c>
      <c r="AB18" s="270">
        <f>IF(Interleague!CF16+Interleague!CF17&gt;0,Interleague!CF16,"")</f>
      </c>
      <c r="AC18" s="270">
        <f>IF(Interleague!CG16+Interleague!CG17&gt;0,Interleague!CG16,"")</f>
      </c>
      <c r="AD18" s="270">
        <f>IF(Interleague!CH16+Interleague!CH17&gt;0,Interleague!CH16,"")</f>
      </c>
      <c r="AE18" s="270">
        <f>IF(Interleague!CI16+Interleague!CI17&gt;0,Interleague!CI16,"")</f>
      </c>
      <c r="AF18" s="273">
        <f>IF(Interleague!CJ16+Interleague!CJ17&gt;0,Interleague!CJ16,"")</f>
      </c>
      <c r="AH18" s="244">
        <f>SUM(C18:AF18)</f>
        <v>41</v>
      </c>
      <c r="AL18" s="7" t="str">
        <f>L7</f>
        <v>Kansas City Royals</v>
      </c>
      <c r="AM18" s="78">
        <f>L4</f>
        <v>67</v>
      </c>
      <c r="AN18" s="95">
        <f>L3</f>
        <v>95</v>
      </c>
      <c r="AO18" s="8">
        <f>L2</f>
        <v>0.41358024691358025</v>
      </c>
      <c r="AP18" s="200">
        <f>AM18-AN18</f>
        <v>-28</v>
      </c>
      <c r="AQ18" s="245">
        <f>((MAX($AP$14:$AP$18)-AP18)/2)</f>
        <v>27</v>
      </c>
      <c r="AR18" s="246" t="str">
        <f>IF(163-(AN18+MAX($AM$14:$AM$18))&lt;1,"E",163-(AN18+MAX($AM$14:$AM$18)))</f>
        <v>E</v>
      </c>
      <c r="AS18" s="7">
        <f>'American League'!C44</f>
        <v>17</v>
      </c>
      <c r="AT18" s="103">
        <f>'American League'!D44</f>
        <v>18</v>
      </c>
      <c r="AU18" s="247">
        <f>Divisioonat!C57</f>
        <v>29</v>
      </c>
      <c r="AV18" s="248">
        <f>Divisioonat!D57</f>
        <v>43</v>
      </c>
      <c r="AW18" s="15">
        <f>'American League'!Y44</f>
        <v>13</v>
      </c>
      <c r="AX18" s="103">
        <f>'American League'!Z44</f>
        <v>24</v>
      </c>
      <c r="AY18" s="15">
        <f>Interleague!C34</f>
        <v>8</v>
      </c>
      <c r="AZ18" s="103">
        <f>Interleague!D34</f>
        <v>10</v>
      </c>
      <c r="BA18" s="258">
        <f>Divisioonat!D196+'American League'!C107+Interleague!C119</f>
        <v>676</v>
      </c>
      <c r="BB18" s="259">
        <f>Divisioonat!E196+'American League'!D107+Interleague!D119</f>
        <v>-845</v>
      </c>
      <c r="BC18" s="15"/>
      <c r="BD18" s="15"/>
      <c r="BE18" s="15"/>
      <c r="BF18" s="15"/>
      <c r="BG18" s="71"/>
      <c r="BH18" s="15"/>
      <c r="BI18" s="15"/>
      <c r="BJ18" s="15"/>
      <c r="BK18" s="15"/>
      <c r="BL18" s="15"/>
      <c r="BM18" s="71"/>
      <c r="BN18" s="15"/>
      <c r="BO18" s="15"/>
      <c r="BP18" s="15"/>
      <c r="BQ18" s="15"/>
      <c r="BR18" s="15"/>
      <c r="BS18" s="71"/>
      <c r="BT18" s="15"/>
      <c r="BU18" s="15"/>
      <c r="BV18" s="15"/>
      <c r="BW18" s="15"/>
      <c r="BX18" s="15"/>
      <c r="BY18" s="71"/>
      <c r="BZ18" s="15"/>
      <c r="CA18" s="15"/>
    </row>
    <row r="19" spans="2:79" ht="12">
      <c r="B19" s="250" t="s">
        <v>85</v>
      </c>
      <c r="C19" s="256">
        <f>'American League'!AY83</f>
        <v>2</v>
      </c>
      <c r="D19" s="252">
        <f>'American League'!AZ83</f>
        <v>3</v>
      </c>
      <c r="E19" s="252">
        <f>'American League'!BA83</f>
        <v>2</v>
      </c>
      <c r="F19" s="252">
        <f>'American League'!BB83</f>
        <v>1</v>
      </c>
      <c r="G19" s="253">
        <f>'American League'!BC83</f>
        <v>2</v>
      </c>
      <c r="H19" s="123"/>
      <c r="I19" s="252">
        <f>SUM(Divisioonat!AJ37:AJ41,Divisioonat!AL37:AL41)</f>
        <v>7</v>
      </c>
      <c r="J19" s="252">
        <f>SUM(Divisioonat!AN37:AN41,Divisioonat!AP37:AP41)</f>
        <v>2</v>
      </c>
      <c r="K19" s="252">
        <f>SUM(Divisioonat!AR37:AR41,Divisioonat!AT37:AT41)</f>
        <v>3</v>
      </c>
      <c r="L19" s="253">
        <f>SUM(Divisioonat!AV37:AV41,Divisioonat!AX37:AX41)</f>
        <v>3</v>
      </c>
      <c r="M19" s="252">
        <f>'American League'!BD83</f>
        <v>1</v>
      </c>
      <c r="N19" s="252">
        <f>'American League'!BE83</f>
        <v>1</v>
      </c>
      <c r="O19" s="252">
        <f>'American League'!BF83</f>
        <v>3</v>
      </c>
      <c r="P19" s="255">
        <f>'American League'!BG83</f>
        <v>4</v>
      </c>
      <c r="Q19" s="252">
        <f>IF(Interleague!BU17+Interleague!BU16&gt;0,Interleague!BU17,"")</f>
        <v>2</v>
      </c>
      <c r="R19" s="252">
        <f>IF(Interleague!BV17+Interleague!BV16&gt;0,Interleague!BV17,"")</f>
        <v>1</v>
      </c>
      <c r="S19" s="252">
        <f>IF(Interleague!BW17+Interleague!BW16&gt;0,Interleague!BW17,"")</f>
      </c>
      <c r="T19" s="252">
        <f>IF(Interleague!BX17+Interleague!BX16&gt;0,Interleague!BX17,"")</f>
      </c>
      <c r="U19" s="253">
        <f>IF(Interleague!BY17+Interleague!BY16&gt;0,Interleague!BY17,"")</f>
      </c>
      <c r="V19" s="252">
        <f>IF(Interleague!BZ17+Interleague!BZ16&gt;0,Interleague!BZ17,"")</f>
      </c>
      <c r="W19" s="252">
        <f>IF(Interleague!CA17+Interleague!CA16&gt;0,Interleague!CA17,"")</f>
      </c>
      <c r="X19" s="252">
        <f>IF(Interleague!CB17+Interleague!CB16&gt;0,Interleague!CB17,"")</f>
      </c>
      <c r="Y19" s="252">
        <f>IF(Interleague!CC17+Interleague!CC16&gt;0,Interleague!CC17,"")</f>
        <v>3</v>
      </c>
      <c r="Z19" s="252">
        <f>IF(Interleague!CD17+Interleague!CD16&gt;0,Interleague!CD17,"")</f>
      </c>
      <c r="AA19" s="253">
        <f>IF(Interleague!CE17+Interleague!CE16&gt;0,Interleague!CE17,"")</f>
      </c>
      <c r="AB19" s="252">
        <f>IF(Interleague!CF17+Interleague!CF16&gt;0,Interleague!CF17,"")</f>
      </c>
      <c r="AC19" s="252">
        <f>IF(Interleague!CG17+Interleague!CG16&gt;0,Interleague!CG17,"")</f>
      </c>
      <c r="AD19" s="252">
        <f>IF(Interleague!CH17+Interleague!CH16&gt;0,Interleague!CH17,"")</f>
      </c>
      <c r="AE19" s="252">
        <f>IF(Interleague!CI17+Interleague!CI16&gt;0,Interleague!CI17,"")</f>
      </c>
      <c r="AF19" s="255">
        <f>IF(Interleague!CJ17+Interleague!CJ16&gt;0,Interleague!CJ17,"")</f>
      </c>
      <c r="AG19" s="257"/>
      <c r="AH19" s="50">
        <f>SUM(C19:AF19)</f>
        <v>40</v>
      </c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 s="15"/>
      <c r="BE19" s="15"/>
      <c r="BF19" s="15"/>
      <c r="BG19" s="71"/>
      <c r="BH19" s="15"/>
      <c r="BI19" s="15"/>
      <c r="BJ19" s="15"/>
      <c r="BK19" s="15"/>
      <c r="BL19" s="15"/>
      <c r="BM19" s="71"/>
      <c r="BN19" s="15"/>
      <c r="BO19" s="15"/>
      <c r="BP19" s="15"/>
      <c r="BQ19" s="15"/>
      <c r="BR19" s="15"/>
      <c r="BS19" s="71"/>
      <c r="BT19" s="15"/>
      <c r="BU19" s="15"/>
      <c r="BV19" s="15"/>
      <c r="BW19" s="15"/>
      <c r="BX19" s="15"/>
      <c r="BY19" s="71"/>
      <c r="BZ19" s="15"/>
      <c r="CA19" s="15"/>
    </row>
    <row r="20" spans="2:79" ht="12">
      <c r="B20" s="220" t="s">
        <v>10</v>
      </c>
      <c r="C20" s="243">
        <f>'American League'!AY84</f>
        <v>1</v>
      </c>
      <c r="D20" s="239">
        <f>'American League'!AZ84</f>
        <v>2</v>
      </c>
      <c r="E20" s="239">
        <f>'American League'!BA84</f>
        <v>1</v>
      </c>
      <c r="F20" s="239">
        <f>'American League'!BB84</f>
        <v>1</v>
      </c>
      <c r="G20" s="240">
        <f>'American League'!BC84</f>
        <v>0</v>
      </c>
      <c r="H20" s="239">
        <f>SUM(Divisioonat!AE42:AE46,Divisioonat!AG42:AG46)</f>
        <v>2</v>
      </c>
      <c r="I20" s="114"/>
      <c r="J20" s="239">
        <f>SUM(Divisioonat!AM42:AM46,Divisioonat!AO42:AO46)</f>
        <v>6</v>
      </c>
      <c r="K20" s="239">
        <f>SUM(Divisioonat!AQ42:AQ46,Divisioonat!AS42:AS46)</f>
        <v>1</v>
      </c>
      <c r="L20" s="240">
        <f>SUM(Divisioonat!AU42:AU46,Divisioonat!AW42:AW46)</f>
        <v>5</v>
      </c>
      <c r="M20" s="239">
        <f>'American League'!BD84</f>
        <v>2</v>
      </c>
      <c r="N20" s="239">
        <f>'American League'!BE84</f>
        <v>2</v>
      </c>
      <c r="O20" s="239">
        <f>'American League'!BF84</f>
        <v>2</v>
      </c>
      <c r="P20" s="242">
        <f>'American League'!BG84</f>
        <v>1</v>
      </c>
      <c r="Q20" s="239">
        <f>IF(Interleague!BU18+Interleague!BU19&gt;0,Interleague!BU18,"")</f>
        <v>1</v>
      </c>
      <c r="R20" s="239">
        <f>IF(Interleague!BV18+Interleague!BV19&gt;0,Interleague!BV18,"")</f>
      </c>
      <c r="S20" s="239">
        <f>IF(Interleague!BW18+Interleague!BW19&gt;0,Interleague!BW18,"")</f>
        <v>1</v>
      </c>
      <c r="T20" s="239">
        <f>IF(Interleague!BX18+Interleague!BX19&gt;0,Interleague!BX18,"")</f>
      </c>
      <c r="U20" s="240">
        <f>IF(Interleague!BY18+Interleague!BY19&gt;0,Interleague!BY18,"")</f>
      </c>
      <c r="V20" s="239">
        <f>IF(Interleague!BZ18+Interleague!BZ19&gt;0,Interleague!BZ18,"")</f>
      </c>
      <c r="W20" s="239">
        <f>IF(Interleague!CA18+Interleague!CA19&gt;0,Interleague!CA18,"")</f>
      </c>
      <c r="X20" s="239">
        <f>IF(Interleague!CB18+Interleague!CB19&gt;0,Interleague!CB18,"")</f>
      </c>
      <c r="Y20" s="239">
        <f>IF(Interleague!CC18+Interleague!CC19&gt;0,Interleague!CC18,"")</f>
      </c>
      <c r="Z20" s="239">
        <f>IF(Interleague!CD18+Interleague!CD19&gt;0,Interleague!CD18,"")</f>
      </c>
      <c r="AA20" s="240">
        <f>IF(Interleague!CE18+Interleague!CE19&gt;0,Interleague!CE18,"")</f>
      </c>
      <c r="AB20" s="239">
        <f>IF(Interleague!CF18+Interleague!CF19&gt;0,Interleague!CF18,"")</f>
      </c>
      <c r="AC20" s="239">
        <f>IF(Interleague!CG18+Interleague!CG19&gt;0,Interleague!CG18,"")</f>
        <v>1</v>
      </c>
      <c r="AD20" s="239">
        <f>IF(Interleague!CH18+Interleague!CH19&gt;0,Interleague!CH18,"")</f>
      </c>
      <c r="AE20" s="239">
        <f>IF(Interleague!CI18+Interleague!CI19&gt;0,Interleague!CI18,"")</f>
      </c>
      <c r="AF20" s="242">
        <f>IF(Interleague!CJ18+Interleague!CJ19&gt;0,Interleague!CJ18,"")</f>
      </c>
      <c r="AH20" s="244">
        <f>SUM(C20:AF20)</f>
        <v>29</v>
      </c>
      <c r="AL20" s="7" t="str">
        <f>O7</f>
        <v>Texas Rangers</v>
      </c>
      <c r="AM20" s="78">
        <f>O4</f>
        <v>90</v>
      </c>
      <c r="AN20" s="95">
        <f>O3</f>
        <v>72</v>
      </c>
      <c r="AO20" s="8">
        <f>O2</f>
        <v>0.5555555555555556</v>
      </c>
      <c r="AP20" s="200">
        <f>AM20-AN20</f>
        <v>18</v>
      </c>
      <c r="AQ20" s="245">
        <f>((MAX($AP$20:$AP$23)-AP20)/2)</f>
        <v>0</v>
      </c>
      <c r="AR20" s="246">
        <f>IF(163-(AN20+MAX($AM$20:$AM$23))&lt;1,"E",163-(AN20+MAX($AM$20:$AM$23)))</f>
        <v>1</v>
      </c>
      <c r="AS20" s="7">
        <f>'American League'!C59</f>
        <v>19</v>
      </c>
      <c r="AT20" s="103">
        <f>'American League'!D59</f>
        <v>25</v>
      </c>
      <c r="AU20" s="247">
        <f>'American League'!Y59</f>
        <v>25</v>
      </c>
      <c r="AV20" s="248">
        <f>'American League'!Z59</f>
        <v>18</v>
      </c>
      <c r="AW20" s="15">
        <f>Divisioonat!C76</f>
        <v>32</v>
      </c>
      <c r="AX20" s="103">
        <f>Divisioonat!D76</f>
        <v>25</v>
      </c>
      <c r="AY20" s="15">
        <f>Interleague!C44</f>
        <v>14</v>
      </c>
      <c r="AZ20" s="103">
        <f>Interleague!D44</f>
        <v>4</v>
      </c>
      <c r="BA20" s="258">
        <f>Divisioonat!D200+'American League'!C119+Interleague!C123</f>
        <v>787</v>
      </c>
      <c r="BB20" s="259">
        <f>Divisioonat!E200+'American League'!D119+Interleague!D123</f>
        <v>-687</v>
      </c>
      <c r="BC20" s="15"/>
      <c r="BD20" s="15"/>
      <c r="BE20" s="15"/>
      <c r="BF20" s="15"/>
      <c r="BG20" s="71"/>
      <c r="BH20" s="15"/>
      <c r="BI20" s="15"/>
      <c r="BJ20" s="15"/>
      <c r="BK20" s="15"/>
      <c r="BL20" s="15"/>
      <c r="BM20" s="71"/>
      <c r="BN20" s="15"/>
      <c r="BO20" s="15"/>
      <c r="BP20" s="15"/>
      <c r="BQ20" s="15"/>
      <c r="BR20" s="15"/>
      <c r="BS20" s="71"/>
      <c r="BT20" s="15"/>
      <c r="BU20" s="15"/>
      <c r="BV20" s="15"/>
      <c r="BW20" s="15"/>
      <c r="BX20" s="15"/>
      <c r="BY20" s="71"/>
      <c r="BZ20" s="15"/>
      <c r="CA20" s="15"/>
    </row>
    <row r="21" spans="2:79" ht="12">
      <c r="B21" s="250" t="s">
        <v>86</v>
      </c>
      <c r="C21" s="256">
        <f>'American League'!AY85</f>
        <v>3</v>
      </c>
      <c r="D21" s="252">
        <f>'American League'!AZ85</f>
        <v>2</v>
      </c>
      <c r="E21" s="252">
        <f>'American League'!BA85</f>
        <v>2</v>
      </c>
      <c r="F21" s="252">
        <f>'American League'!BB85</f>
        <v>3</v>
      </c>
      <c r="G21" s="253">
        <f>'American League'!BC85</f>
        <v>4</v>
      </c>
      <c r="H21" s="252">
        <f>SUM(Divisioonat!AF42:AF46,Divisioonat!AH42:AH46)</f>
        <v>7</v>
      </c>
      <c r="I21" s="123"/>
      <c r="J21" s="252">
        <f>SUM(Divisioonat!AN42:AN46,Divisioonat!AP42:AP46)</f>
        <v>3</v>
      </c>
      <c r="K21" s="252">
        <f>SUM(Divisioonat!AR42:AR46,Divisioonat!AT42:AT46)</f>
        <v>8</v>
      </c>
      <c r="L21" s="253">
        <f>SUM(Divisioonat!AV42:AV46,Divisioonat!AX42:AX46)</f>
        <v>4</v>
      </c>
      <c r="M21" s="252">
        <f>'American League'!BD85</f>
        <v>0</v>
      </c>
      <c r="N21" s="252">
        <f>'American League'!BE85</f>
        <v>2</v>
      </c>
      <c r="O21" s="252">
        <f>'American League'!BF85</f>
        <v>4</v>
      </c>
      <c r="P21" s="255">
        <f>'American League'!BG85</f>
        <v>4</v>
      </c>
      <c r="Q21" s="252">
        <f>IF(Interleague!BU19+Interleague!BU18&gt;0,Interleague!BU19,"")</f>
        <v>2</v>
      </c>
      <c r="R21" s="252">
        <f>IF(Interleague!BV19+Interleague!BV18&gt;0,Interleague!BV19,"")</f>
      </c>
      <c r="S21" s="252">
        <f>IF(Interleague!BW19+Interleague!BW18&gt;0,Interleague!BW19,"")</f>
        <v>2</v>
      </c>
      <c r="T21" s="252">
        <f>IF(Interleague!BX19+Interleague!BX18&gt;0,Interleague!BX19,"")</f>
      </c>
      <c r="U21" s="253">
        <f>IF(Interleague!BY19+Interleague!BY18&gt;0,Interleague!BY19,"")</f>
      </c>
      <c r="V21" s="252">
        <f>IF(Interleague!BZ19+Interleague!BZ18&gt;0,Interleague!BZ19,"")</f>
      </c>
      <c r="W21" s="252">
        <f>IF(Interleague!CA19+Interleague!CA18&gt;0,Interleague!CA19,"")</f>
      </c>
      <c r="X21" s="252">
        <f>IF(Interleague!CB19+Interleague!CB18&gt;0,Interleague!CB19,"")</f>
      </c>
      <c r="Y21" s="252">
        <f>IF(Interleague!CC19+Interleague!CC18&gt;0,Interleague!CC19,"")</f>
      </c>
      <c r="Z21" s="252">
        <f>IF(Interleague!CD19+Interleague!CD18&gt;0,Interleague!CD19,"")</f>
      </c>
      <c r="AA21" s="253">
        <f>IF(Interleague!CE19+Interleague!CE18&gt;0,Interleague!CE19,"")</f>
      </c>
      <c r="AB21" s="252">
        <f>IF(Interleague!CF19+Interleague!CF18&gt;0,Interleague!CF19,"")</f>
      </c>
      <c r="AC21" s="252">
        <f>IF(Interleague!CG19+Interleague!CG18&gt;0,Interleague!CG19,"")</f>
        <v>2</v>
      </c>
      <c r="AD21" s="252">
        <f>IF(Interleague!CH19+Interleague!CH18&gt;0,Interleague!CH19,"")</f>
      </c>
      <c r="AE21" s="252">
        <f>IF(Interleague!CI19+Interleague!CI18&gt;0,Interleague!CI19,"")</f>
      </c>
      <c r="AF21" s="255">
        <f>IF(Interleague!CJ19+Interleague!CJ18&gt;0,Interleague!CJ19,"")</f>
      </c>
      <c r="AG21" s="257"/>
      <c r="AH21" s="50">
        <f>SUM(C21:AF21)</f>
        <v>52</v>
      </c>
      <c r="AL21" s="7" t="str">
        <f>M7</f>
        <v>Oakland Athletics</v>
      </c>
      <c r="AM21" s="78">
        <f>M4</f>
        <v>81</v>
      </c>
      <c r="AN21" s="95">
        <f>M3</f>
        <v>81</v>
      </c>
      <c r="AO21" s="8">
        <f>M2</f>
        <v>0.5</v>
      </c>
      <c r="AP21" s="200">
        <f>AM21-AN21</f>
        <v>0</v>
      </c>
      <c r="AQ21" s="245">
        <f>((MAX($AP$20:$AP$23)-AP21)/2)</f>
        <v>9</v>
      </c>
      <c r="AR21" s="246" t="str">
        <f>IF(163-(AN21+MAX($AM$20:$AM$23))&lt;1,"E",163-(AN21+MAX($AM$20:$AM$23)))</f>
        <v>E</v>
      </c>
      <c r="AS21" s="7">
        <f>'American League'!C51</f>
        <v>20</v>
      </c>
      <c r="AT21" s="103">
        <f>'American League'!D51</f>
        <v>25</v>
      </c>
      <c r="AU21" s="247">
        <f>'American League'!Y51</f>
        <v>23</v>
      </c>
      <c r="AV21" s="248">
        <f>'American League'!Z51</f>
        <v>19</v>
      </c>
      <c r="AW21" s="15">
        <f>Divisioonat!C66</f>
        <v>30</v>
      </c>
      <c r="AX21" s="103">
        <f>Divisioonat!D66</f>
        <v>27</v>
      </c>
      <c r="AY21" s="15">
        <f>Interleague!C38</f>
        <v>8</v>
      </c>
      <c r="AZ21" s="103">
        <f>Interleague!D38</f>
        <v>10</v>
      </c>
      <c r="BA21" s="258">
        <f>Divisioonat!D198+'American League'!C111+Interleague!C121</f>
        <v>663</v>
      </c>
      <c r="BB21" s="259">
        <f>Divisioonat!E198+'American League'!D111+Interleague!D121</f>
        <v>-626</v>
      </c>
      <c r="BC21" s="15"/>
      <c r="BD21" s="15"/>
      <c r="BE21" s="15"/>
      <c r="BF21" s="15"/>
      <c r="BG21" s="71"/>
      <c r="BH21" s="15"/>
      <c r="BI21" s="15"/>
      <c r="BJ21" s="15"/>
      <c r="BK21" s="15"/>
      <c r="BL21" s="15"/>
      <c r="BM21" s="71"/>
      <c r="BN21" s="15"/>
      <c r="BO21" s="15"/>
      <c r="BP21" s="15"/>
      <c r="BQ21" s="15"/>
      <c r="BR21" s="15"/>
      <c r="BS21" s="71"/>
      <c r="BT21" s="15"/>
      <c r="BU21" s="15"/>
      <c r="BV21" s="15"/>
      <c r="BW21" s="15"/>
      <c r="BX21" s="15"/>
      <c r="BY21" s="71"/>
      <c r="BZ21" s="15"/>
      <c r="CA21" s="15"/>
    </row>
    <row r="22" spans="2:79" ht="12">
      <c r="B22" s="220" t="s">
        <v>87</v>
      </c>
      <c r="C22" s="243">
        <f>'American League'!AY86</f>
        <v>1</v>
      </c>
      <c r="D22" s="239">
        <f>'American League'!AZ86</f>
        <v>2</v>
      </c>
      <c r="E22" s="239">
        <f>'American League'!BA86</f>
        <v>3</v>
      </c>
      <c r="F22" s="239">
        <f>'American League'!BB86</f>
        <v>1</v>
      </c>
      <c r="G22" s="240">
        <f>'American League'!BC86</f>
        <v>2</v>
      </c>
      <c r="H22" s="239">
        <f>SUM(Divisioonat!AE47:AE51,Divisioonat!AG47:AG51)</f>
        <v>3</v>
      </c>
      <c r="I22" s="239">
        <f>SUM(Divisioonat!AI47:AI51,Divisioonat!AK47:AK51)</f>
        <v>5</v>
      </c>
      <c r="J22" s="114"/>
      <c r="K22" s="239">
        <f>SUM(Divisioonat!AQ47:AQ51,Divisioonat!AS47:AS51)</f>
        <v>5</v>
      </c>
      <c r="L22" s="240">
        <f>SUM(Divisioonat!AU47:AU51,Divisioonat!AW47:AW51)</f>
        <v>3</v>
      </c>
      <c r="M22" s="239">
        <f>'American League'!BD86</f>
        <v>2</v>
      </c>
      <c r="N22" s="239">
        <f>'American League'!BE86</f>
        <v>3</v>
      </c>
      <c r="O22" s="239">
        <f>'American League'!BF86</f>
        <v>3</v>
      </c>
      <c r="P22" s="242">
        <f>'American League'!BG86</f>
        <v>2</v>
      </c>
      <c r="Q22" s="239">
        <f>IF(Interleague!BU20+Interleague!BU21&gt;0,Interleague!BU20,"")</f>
      </c>
      <c r="R22" s="239">
        <f>IF(Interleague!BV20+Interleague!BV21&gt;0,Interleague!BV20,"")</f>
      </c>
      <c r="S22" s="239">
        <f>IF(Interleague!BW20+Interleague!BW21&gt;0,Interleague!BW20,"")</f>
      </c>
      <c r="T22" s="239">
        <f>IF(Interleague!BX20+Interleague!BX21&gt;0,Interleague!BX20,"")</f>
      </c>
      <c r="U22" s="240">
        <f>IF(Interleague!BY20+Interleague!BY21&gt;0,Interleague!BY20,"")</f>
        <v>3</v>
      </c>
      <c r="V22" s="239">
        <f>IF(Interleague!BZ20+Interleague!BZ21&gt;0,Interleague!BZ20,"")</f>
      </c>
      <c r="W22" s="239">
        <f>IF(Interleague!CA20+Interleague!CA21&gt;0,Interleague!CA20,"")</f>
      </c>
      <c r="X22" s="239">
        <f>IF(Interleague!CB20+Interleague!CB21&gt;0,Interleague!CB20,"")</f>
      </c>
      <c r="Y22" s="239">
        <f>IF(Interleague!CC20+Interleague!CC21&gt;0,Interleague!CC20,"")</f>
      </c>
      <c r="Z22" s="239">
        <f>IF(Interleague!CD20+Interleague!CD21&gt;0,Interleague!CD20,"")</f>
        <v>3</v>
      </c>
      <c r="AA22" s="240">
        <f>IF(Interleague!CE20+Interleague!CE21&gt;0,Interleague!CE20,"")</f>
        <v>2</v>
      </c>
      <c r="AB22" s="239">
        <f>IF(Interleague!CF20+Interleague!CF21&gt;0,Interleague!CF20,"")</f>
      </c>
      <c r="AC22" s="239">
        <f>IF(Interleague!CG20+Interleague!CG21&gt;0,Interleague!CG20,"")</f>
      </c>
      <c r="AD22" s="239">
        <f>IF(Interleague!CH20+Interleague!CH21&gt;0,Interleague!CH20,"")</f>
      </c>
      <c r="AE22" s="239">
        <f>IF(Interleague!CI20+Interleague!CI21&gt;0,Interleague!CI20,"")</f>
      </c>
      <c r="AF22" s="242">
        <f>IF(Interleague!CJ20+Interleague!CJ21&gt;0,Interleague!CJ20,"")</f>
      </c>
      <c r="AH22" s="244">
        <f>SUM(C22:AF22)</f>
        <v>43</v>
      </c>
      <c r="AL22" s="7" t="str">
        <f>N7</f>
        <v>Los Angeles Angels</v>
      </c>
      <c r="AM22" s="78">
        <f>N4</f>
        <v>80</v>
      </c>
      <c r="AN22" s="95">
        <f>N3</f>
        <v>82</v>
      </c>
      <c r="AO22" s="8">
        <f>N2</f>
        <v>0.49382716049382713</v>
      </c>
      <c r="AP22" s="200">
        <f>AM22-AN22</f>
        <v>-2</v>
      </c>
      <c r="AQ22" s="245">
        <f>((MAX($AP$20:$AP$23)-AP22)/2)</f>
        <v>10</v>
      </c>
      <c r="AR22" s="246" t="str">
        <f>IF(163-(AN22+MAX($AM$20:$AM$23))&lt;1,"E",163-(AN22+MAX($AM$20:$AM$23)))</f>
        <v>E</v>
      </c>
      <c r="AS22" s="7">
        <f>'American League'!C55</f>
        <v>15</v>
      </c>
      <c r="AT22" s="103">
        <f>'American League'!D55</f>
        <v>27</v>
      </c>
      <c r="AU22" s="247">
        <f>'American League'!Y55</f>
        <v>19</v>
      </c>
      <c r="AV22" s="248">
        <f>'American League'!Z55</f>
        <v>26</v>
      </c>
      <c r="AW22" s="15">
        <f>Divisioonat!C71</f>
        <v>35</v>
      </c>
      <c r="AX22" s="103">
        <f>Divisioonat!D71</f>
        <v>22</v>
      </c>
      <c r="AY22" s="15">
        <f>Interleague!C41</f>
        <v>11</v>
      </c>
      <c r="AZ22" s="103">
        <f>Interleague!D41</f>
        <v>7</v>
      </c>
      <c r="BA22" s="258">
        <f>Divisioonat!D199+'American League'!C115+Interleague!C122</f>
        <v>681</v>
      </c>
      <c r="BB22" s="259">
        <f>Divisioonat!E199+'American League'!D115+Interleague!D122</f>
        <v>-702</v>
      </c>
      <c r="BC22"/>
      <c r="BD22" s="15"/>
      <c r="BE22" s="15"/>
      <c r="BF22" s="15"/>
      <c r="BG22" s="71"/>
      <c r="BH22" s="15"/>
      <c r="BI22" s="15"/>
      <c r="BJ22" s="15"/>
      <c r="BK22" s="15"/>
      <c r="BL22" s="15"/>
      <c r="BM22" s="71"/>
      <c r="BN22" s="15"/>
      <c r="BO22" s="15"/>
      <c r="BP22" s="15"/>
      <c r="BQ22" s="15"/>
      <c r="BR22" s="15"/>
      <c r="BS22" s="71"/>
      <c r="BT22" s="15"/>
      <c r="BU22" s="15"/>
      <c r="BV22" s="15"/>
      <c r="BW22" s="15"/>
      <c r="BX22" s="15"/>
      <c r="BY22" s="71"/>
      <c r="BZ22" s="15"/>
      <c r="CA22" s="15"/>
    </row>
    <row r="23" spans="2:79" ht="12">
      <c r="B23" s="250" t="s">
        <v>88</v>
      </c>
      <c r="C23" s="256">
        <f>'American League'!AY87</f>
        <v>2</v>
      </c>
      <c r="D23" s="252">
        <f>'American League'!AZ87</f>
        <v>2</v>
      </c>
      <c r="E23" s="252">
        <f>'American League'!BA87</f>
        <v>0</v>
      </c>
      <c r="F23" s="252">
        <f>'American League'!BB87</f>
        <v>3</v>
      </c>
      <c r="G23" s="253">
        <f>'American League'!BC87</f>
        <v>2</v>
      </c>
      <c r="H23" s="252">
        <f>SUM(Divisioonat!AF47:AF51,Divisioonat!AH47:AH51)</f>
        <v>6</v>
      </c>
      <c r="I23" s="252">
        <f>SUM(Divisioonat!AJ47:AJ51,Divisioonat!AL47:AL51)</f>
        <v>4</v>
      </c>
      <c r="J23" s="123"/>
      <c r="K23" s="252">
        <f>SUM(Divisioonat!AR47:AR51,Divisioonat!AT47:AT51)</f>
        <v>4</v>
      </c>
      <c r="L23" s="253">
        <f>SUM(Divisioonat!AV47:AV51,Divisioonat!AX47:AX51)</f>
        <v>6</v>
      </c>
      <c r="M23" s="252">
        <f>'American League'!BD87</f>
        <v>4</v>
      </c>
      <c r="N23" s="252">
        <f>'American League'!BE87</f>
        <v>0</v>
      </c>
      <c r="O23" s="252">
        <f>'American League'!BF87</f>
        <v>3</v>
      </c>
      <c r="P23" s="255">
        <f>'American League'!BG87</f>
        <v>1</v>
      </c>
      <c r="Q23" s="252">
        <f>IF(Interleague!BU21+Interleague!BU20&gt;0,Interleague!BU21,"")</f>
      </c>
      <c r="R23" s="252">
        <f>IF(Interleague!BV21+Interleague!BV20&gt;0,Interleague!BV21,"")</f>
      </c>
      <c r="S23" s="252">
        <f>IF(Interleague!BW21+Interleague!BW20&gt;0,Interleague!BW21,"")</f>
      </c>
      <c r="T23" s="252">
        <f>IF(Interleague!BX21+Interleague!BX20&gt;0,Interleague!BX21,"")</f>
      </c>
      <c r="U23" s="253">
        <f>IF(Interleague!BY21+Interleague!BY20&gt;0,Interleague!BY21,"")</f>
        <v>0</v>
      </c>
      <c r="V23" s="252">
        <f>IF(Interleague!BZ21+Interleague!BZ20&gt;0,Interleague!BZ21,"")</f>
      </c>
      <c r="W23" s="252">
        <f>IF(Interleague!CA21+Interleague!CA20&gt;0,Interleague!CA21,"")</f>
      </c>
      <c r="X23" s="252">
        <f>IF(Interleague!CB21+Interleague!CB20&gt;0,Interleague!CB21,"")</f>
      </c>
      <c r="Y23" s="252">
        <f>IF(Interleague!CC21+Interleague!CC20&gt;0,Interleague!CC21,"")</f>
      </c>
      <c r="Z23" s="252">
        <f>IF(Interleague!CD21+Interleague!CD20&gt;0,Interleague!CD21,"")</f>
        <v>0</v>
      </c>
      <c r="AA23" s="253">
        <f>IF(Interleague!CE21+Interleague!CE20&gt;0,Interleague!CE21,"")</f>
        <v>1</v>
      </c>
      <c r="AB23" s="252">
        <f>IF(Interleague!CF21+Interleague!CF20&gt;0,Interleague!CF21,"")</f>
      </c>
      <c r="AC23" s="252">
        <f>IF(Interleague!CG21+Interleague!CG20&gt;0,Interleague!CG21,"")</f>
      </c>
      <c r="AD23" s="252">
        <f>IF(Interleague!CH21+Interleague!CH20&gt;0,Interleague!CH21,"")</f>
      </c>
      <c r="AE23" s="252">
        <f>IF(Interleague!CI21+Interleague!CI20&gt;0,Interleague!CI21,"")</f>
      </c>
      <c r="AF23" s="255">
        <f>IF(Interleague!CJ21+Interleague!CJ20&gt;0,Interleague!CJ21,"")</f>
      </c>
      <c r="AG23" s="257"/>
      <c r="AH23" s="50">
        <f>SUM(C23:AF23)</f>
        <v>38</v>
      </c>
      <c r="AL23" s="7" t="str">
        <f>P7</f>
        <v>Seattle Mariners</v>
      </c>
      <c r="AM23" s="78">
        <f>P4</f>
        <v>61</v>
      </c>
      <c r="AN23" s="95">
        <f>P3</f>
        <v>101</v>
      </c>
      <c r="AO23" s="8">
        <f>P2</f>
        <v>0.3765432098765432</v>
      </c>
      <c r="AP23" s="200">
        <f>AM23-AN23</f>
        <v>-40</v>
      </c>
      <c r="AQ23" s="245">
        <f>((MAX($AP$20:$AP$23)-AP23)/2)</f>
        <v>29</v>
      </c>
      <c r="AR23" s="246" t="str">
        <f>IF(163-(AN23+MAX($AM$20:$AM$23))&lt;1,"E",163-(AN23+MAX($AM$20:$AM$23)))</f>
        <v>E</v>
      </c>
      <c r="AS23" s="7">
        <f>'American League'!C63</f>
        <v>17</v>
      </c>
      <c r="AT23" s="103">
        <f>'American League'!D63</f>
        <v>26</v>
      </c>
      <c r="AU23" s="247">
        <f>'American League'!Y63</f>
        <v>18</v>
      </c>
      <c r="AV23" s="248">
        <f>'American League'!Z63</f>
        <v>26</v>
      </c>
      <c r="AW23" s="15">
        <f>Divisioonat!C81</f>
        <v>17</v>
      </c>
      <c r="AX23" s="103">
        <f>Divisioonat!D81</f>
        <v>40</v>
      </c>
      <c r="AY23" s="15">
        <f>Interleague!C47</f>
        <v>9</v>
      </c>
      <c r="AZ23" s="103">
        <f>Interleague!D47</f>
        <v>9</v>
      </c>
      <c r="BA23" s="258">
        <f>Divisioonat!D201+'American League'!C123+Interleague!C124</f>
        <v>513</v>
      </c>
      <c r="BB23" s="259">
        <f>Divisioonat!E201+'American League'!D123+Interleague!D124</f>
        <v>-698</v>
      </c>
      <c r="BC23" s="15"/>
      <c r="BD23" s="15"/>
      <c r="BE23" s="15"/>
      <c r="BF23" s="15"/>
      <c r="BG23" s="71"/>
      <c r="BH23" s="15"/>
      <c r="BI23" s="15"/>
      <c r="BJ23" s="15"/>
      <c r="BK23" s="15"/>
      <c r="BL23" s="15"/>
      <c r="BM23" s="71"/>
      <c r="BN23" s="15"/>
      <c r="BO23" s="15"/>
      <c r="BP23" s="15"/>
      <c r="BQ23" s="15"/>
      <c r="BR23" s="15"/>
      <c r="BS23" s="71"/>
      <c r="BT23" s="15"/>
      <c r="BU23" s="15"/>
      <c r="BV23" s="15"/>
      <c r="BW23" s="15"/>
      <c r="BX23" s="15"/>
      <c r="BY23" s="71"/>
      <c r="BZ23" s="15"/>
      <c r="CA23" s="15"/>
    </row>
    <row r="24" spans="2:79" ht="12">
      <c r="B24" s="220" t="s">
        <v>8</v>
      </c>
      <c r="C24" s="243">
        <f>'American League'!AY88</f>
        <v>1</v>
      </c>
      <c r="D24" s="239">
        <f>'American League'!AZ88</f>
        <v>2</v>
      </c>
      <c r="E24" s="239">
        <f>'American League'!BA88</f>
        <v>2</v>
      </c>
      <c r="F24" s="239">
        <f>'American League'!BB88</f>
        <v>2</v>
      </c>
      <c r="G24" s="240">
        <f>'American League'!BC88</f>
        <v>1</v>
      </c>
      <c r="H24" s="239">
        <f>SUM(Divisioonat!AE52:AE56,Divisioonat!AG52:AG56)</f>
        <v>3</v>
      </c>
      <c r="I24" s="239">
        <f>SUM(Divisioonat!AI52:AI56,Divisioonat!AK52:AK56)</f>
        <v>1</v>
      </c>
      <c r="J24" s="239">
        <f>SUM(Divisioonat!AM52:AM56,Divisioonat!AO52:AO56)</f>
        <v>5</v>
      </c>
      <c r="K24" s="114"/>
      <c r="L24" s="240">
        <f>SUM(Divisioonat!AU52:AU56,Divisioonat!AW52:AW56)</f>
        <v>5</v>
      </c>
      <c r="M24" s="239">
        <f>'American League'!BD88</f>
        <v>1</v>
      </c>
      <c r="N24" s="239">
        <f>'American League'!BE88</f>
        <v>3</v>
      </c>
      <c r="O24" s="239">
        <f>'American League'!BF88</f>
        <v>1</v>
      </c>
      <c r="P24" s="242">
        <f>'American League'!BG88</f>
        <v>2</v>
      </c>
      <c r="Q24" s="239">
        <f>IF(Interleague!BU22+Interleague!BU23&gt;0,Interleague!BU22,"")</f>
      </c>
      <c r="R24" s="239">
        <f>IF(Interleague!BV22+Interleague!BV23&gt;0,Interleague!BV22,"")</f>
        <v>0</v>
      </c>
      <c r="S24" s="239">
        <f>IF(Interleague!BW22+Interleague!BW23&gt;0,Interleague!BW22,"")</f>
      </c>
      <c r="T24" s="239">
        <f>IF(Interleague!BX22+Interleague!BX23&gt;0,Interleague!BX22,"")</f>
      </c>
      <c r="U24" s="240">
        <f>IF(Interleague!BY22+Interleague!BY23&gt;0,Interleague!BY22,"")</f>
      </c>
      <c r="V24" s="239">
        <f>IF(Interleague!BZ22+Interleague!BZ23&gt;0,Interleague!BZ22,"")</f>
      </c>
      <c r="W24" s="239">
        <f>IF(Interleague!CA22+Interleague!CA23&gt;0,Interleague!CA22,"")</f>
      </c>
      <c r="X24" s="239">
        <f>IF(Interleague!CB22+Interleague!CB23&gt;0,Interleague!CB22,"")</f>
        <v>1</v>
      </c>
      <c r="Y24" s="239">
        <f>IF(Interleague!CC22+Interleague!CC23&gt;0,Interleague!CC22,"")</f>
      </c>
      <c r="Z24" s="239">
        <f>IF(Interleague!CD22+Interleague!CD23&gt;0,Interleague!CD22,"")</f>
        <v>1</v>
      </c>
      <c r="AA24" s="240">
        <f>IF(Interleague!CE22+Interleague!CE23&gt;0,Interleague!CE22,"")</f>
      </c>
      <c r="AB24" s="239">
        <f>IF(Interleague!CF22+Interleague!CF23&gt;0,Interleague!CF22,"")</f>
      </c>
      <c r="AC24" s="239">
        <f>IF(Interleague!CG22+Interleague!CG23&gt;0,Interleague!CG22,"")</f>
      </c>
      <c r="AD24" s="239">
        <f>IF(Interleague!CH22+Interleague!CH23&gt;0,Interleague!CH22,"")</f>
      </c>
      <c r="AE24" s="239">
        <f>IF(Interleague!CI22+Interleague!CI23&gt;0,Interleague!CI22,"")</f>
      </c>
      <c r="AF24" s="242">
        <f>IF(Interleague!CJ22+Interleague!CJ23&gt;0,Interleague!CJ22,"")</f>
      </c>
      <c r="AH24" s="244">
        <f>SUM(C24:AF24)</f>
        <v>31</v>
      </c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 s="15"/>
      <c r="BD24" s="15"/>
      <c r="BE24" s="15"/>
      <c r="BF24" s="15"/>
      <c r="BG24" s="71"/>
      <c r="BH24" s="15"/>
      <c r="BI24" s="15"/>
      <c r="BJ24" s="15"/>
      <c r="BK24" s="15"/>
      <c r="BL24" s="15"/>
      <c r="BM24" s="71"/>
      <c r="BN24" s="15"/>
      <c r="BO24" s="15"/>
      <c r="BP24" s="15"/>
      <c r="BQ24" s="15"/>
      <c r="BR24" s="15"/>
      <c r="BS24" s="71"/>
      <c r="BT24" s="15"/>
      <c r="BU24" s="15"/>
      <c r="BV24" s="15"/>
      <c r="BW24" s="15"/>
      <c r="BX24" s="15"/>
      <c r="BY24" s="71"/>
      <c r="BZ24" s="15"/>
      <c r="CA24" s="15"/>
    </row>
    <row r="25" spans="2:79" ht="12">
      <c r="B25" s="250" t="s">
        <v>89</v>
      </c>
      <c r="C25" s="256">
        <f>'American League'!AY89</f>
        <v>3</v>
      </c>
      <c r="D25" s="252">
        <f>'American League'!AZ89</f>
        <v>1</v>
      </c>
      <c r="E25" s="252">
        <f>'American League'!BA89</f>
        <v>2</v>
      </c>
      <c r="F25" s="252">
        <f>'American League'!BB89</f>
        <v>1</v>
      </c>
      <c r="G25" s="253">
        <f>'American League'!BC89</f>
        <v>5</v>
      </c>
      <c r="H25" s="252">
        <f>SUM(Divisioonat!AF52:AF56,Divisioonat!AH52:AH56)</f>
        <v>6</v>
      </c>
      <c r="I25" s="252">
        <f>SUM(Divisioonat!AJ52:AJ56,Divisioonat!AL52:AL56)</f>
        <v>8</v>
      </c>
      <c r="J25" s="252">
        <f>SUM(Divisioonat!AN52:AN56,Divisioonat!AP52:AP56)</f>
        <v>4</v>
      </c>
      <c r="K25" s="123"/>
      <c r="L25" s="253">
        <f>SUM(Divisioonat!AV52:AV56,Divisioonat!AX52:AX56)</f>
        <v>4</v>
      </c>
      <c r="M25" s="252">
        <f>'American League'!BD89</f>
        <v>2</v>
      </c>
      <c r="N25" s="252">
        <f>'American League'!BE89</f>
        <v>3</v>
      </c>
      <c r="O25" s="252">
        <f>'American League'!BF89</f>
        <v>2</v>
      </c>
      <c r="P25" s="255">
        <f>'American League'!BG89</f>
        <v>2</v>
      </c>
      <c r="Q25" s="252">
        <f>IF(Interleague!BU23+Interleague!BU22&gt;0,Interleague!BU23,"")</f>
      </c>
      <c r="R25" s="252">
        <f>IF(Interleague!BV23+Interleague!BV22&gt;0,Interleague!BV23,"")</f>
        <v>3</v>
      </c>
      <c r="S25" s="252">
        <f>IF(Interleague!BW23+Interleague!BW22&gt;0,Interleague!BW23,"")</f>
      </c>
      <c r="T25" s="252">
        <f>IF(Interleague!BX23+Interleague!BX22&gt;0,Interleague!BX23,"")</f>
      </c>
      <c r="U25" s="253">
        <f>IF(Interleague!BY23+Interleague!BY22&gt;0,Interleague!BY23,"")</f>
      </c>
      <c r="V25" s="252">
        <f>IF(Interleague!BZ23+Interleague!BZ22&gt;0,Interleague!BZ23,"")</f>
      </c>
      <c r="W25" s="252">
        <f>IF(Interleague!CA23+Interleague!CA22&gt;0,Interleague!CA23,"")</f>
      </c>
      <c r="X25" s="252">
        <f>IF(Interleague!CB23+Interleague!CB22&gt;0,Interleague!CB23,"")</f>
        <v>2</v>
      </c>
      <c r="Y25" s="252">
        <f>IF(Interleague!CC23+Interleague!CC22&gt;0,Interleague!CC23,"")</f>
      </c>
      <c r="Z25" s="252">
        <f>IF(Interleague!CD23+Interleague!CD22&gt;0,Interleague!CD23,"")</f>
        <v>2</v>
      </c>
      <c r="AA25" s="253">
        <f>IF(Interleague!CE23+Interleague!CE22&gt;0,Interleague!CE23,"")</f>
      </c>
      <c r="AB25" s="252">
        <f>IF(Interleague!CF23+Interleague!CF22&gt;0,Interleague!CF23,"")</f>
      </c>
      <c r="AC25" s="252">
        <f>IF(Interleague!CG23+Interleague!CG22&gt;0,Interleague!CG23,"")</f>
      </c>
      <c r="AD25" s="252">
        <f>IF(Interleague!CH23+Interleague!CH22&gt;0,Interleague!CH23,"")</f>
      </c>
      <c r="AE25" s="252">
        <f>IF(Interleague!CI23+Interleague!CI22&gt;0,Interleague!CI23,"")</f>
      </c>
      <c r="AF25" s="255">
        <f>IF(Interleague!CJ23+Interleague!CJ22&gt;0,Interleague!CJ23,"")</f>
      </c>
      <c r="AG25" s="257"/>
      <c r="AH25" s="50">
        <f>SUM(C25:AF25)</f>
        <v>50</v>
      </c>
      <c r="AL25" s="274" t="s">
        <v>224</v>
      </c>
      <c r="BA25" s="258"/>
      <c r="BB25" s="258"/>
      <c r="BC25" s="15"/>
      <c r="BD25" s="15"/>
      <c r="BE25" s="15"/>
      <c r="BF25" s="15"/>
      <c r="BG25" s="71"/>
      <c r="BH25" s="15"/>
      <c r="BI25" s="15"/>
      <c r="BJ25" s="15"/>
      <c r="BK25" s="15"/>
      <c r="BL25" s="15"/>
      <c r="BM25" s="71"/>
      <c r="BN25" s="15"/>
      <c r="BO25" s="15"/>
      <c r="BP25" s="15"/>
      <c r="BQ25" s="15"/>
      <c r="BR25" s="15"/>
      <c r="BS25" s="71"/>
      <c r="BT25" s="15"/>
      <c r="BU25" s="15"/>
      <c r="BV25" s="15"/>
      <c r="BW25" s="15"/>
      <c r="BX25" s="15"/>
      <c r="BY25" s="71"/>
      <c r="BZ25" s="15"/>
      <c r="CA25" s="15"/>
    </row>
    <row r="26" spans="2:79" ht="12">
      <c r="B26" s="220" t="s">
        <v>30</v>
      </c>
      <c r="C26" s="243">
        <f>'American League'!AY90</f>
        <v>1</v>
      </c>
      <c r="D26" s="239">
        <f>'American League'!AZ90</f>
        <v>1</v>
      </c>
      <c r="E26" s="239">
        <f>'American League'!BA90</f>
        <v>2</v>
      </c>
      <c r="F26" s="239">
        <f>'American League'!BB90</f>
        <v>1</v>
      </c>
      <c r="G26" s="240">
        <f>'American League'!BC90</f>
        <v>2</v>
      </c>
      <c r="H26" s="239">
        <f>SUM(Divisioonat!AE57:AE61,Divisioonat!AG57:AG61)</f>
        <v>2</v>
      </c>
      <c r="I26" s="239">
        <f>SUM(Divisioonat!AI57:AI61,Divisioonat!AK57:AK61)</f>
        <v>4</v>
      </c>
      <c r="J26" s="239">
        <f>SUM(Divisioonat!AM57:AM61,Divisioonat!AO57:AO61)</f>
        <v>2</v>
      </c>
      <c r="K26" s="239">
        <f>SUM(Divisioonat!AQ57:AQ61,Divisioonat!AS57:AS61)</f>
        <v>4</v>
      </c>
      <c r="L26" s="260"/>
      <c r="M26" s="239">
        <f>'American League'!BD90</f>
        <v>1</v>
      </c>
      <c r="N26" s="239">
        <f>'American League'!BE90</f>
        <v>2</v>
      </c>
      <c r="O26" s="239">
        <f>'American League'!BF90</f>
        <v>0</v>
      </c>
      <c r="P26" s="242">
        <f>'American League'!BG90</f>
        <v>4</v>
      </c>
      <c r="Q26" s="239">
        <f>IF(Interleague!BU24+Interleague!BU25&gt;0,Interleague!BU24,"")</f>
      </c>
      <c r="R26" s="239">
        <f>IF(Interleague!BV24+Interleague!BV25&gt;0,Interleague!BV24,"")</f>
      </c>
      <c r="S26" s="239">
        <f>IF(Interleague!BW24+Interleague!BW25&gt;0,Interleague!BW24,"")</f>
        <v>0</v>
      </c>
      <c r="T26" s="239">
        <f>IF(Interleague!BX24+Interleague!BX25&gt;0,Interleague!BX24,"")</f>
      </c>
      <c r="U26" s="240">
        <f>IF(Interleague!BY24+Interleague!BY25&gt;0,Interleague!BY24,"")</f>
        <v>1</v>
      </c>
      <c r="V26" s="239">
        <f>IF(Interleague!BZ24+Interleague!BZ25&gt;0,Interleague!BZ24,"")</f>
      </c>
      <c r="W26" s="239">
        <f>IF(Interleague!CA24+Interleague!CA25&gt;0,Interleague!CA24,"")</f>
      </c>
      <c r="X26" s="239">
        <f>IF(Interleague!CB24+Interleague!CB25&gt;0,Interleague!CB24,"")</f>
        <v>2</v>
      </c>
      <c r="Y26" s="239">
        <f>IF(Interleague!CC24+Interleague!CC25&gt;0,Interleague!CC24,"")</f>
      </c>
      <c r="Z26" s="239">
        <f>IF(Interleague!CD24+Interleague!CD25&gt;0,Interleague!CD24,"")</f>
      </c>
      <c r="AA26" s="240">
        <f>IF(Interleague!CE24+Interleague!CE25&gt;0,Interleague!CE24,"")</f>
      </c>
      <c r="AB26" s="239">
        <f>IF(Interleague!CF24+Interleague!CF25&gt;0,Interleague!CF24,"")</f>
      </c>
      <c r="AC26" s="239">
        <f>IF(Interleague!CG24+Interleague!CG25&gt;0,Interleague!CG24,"")</f>
      </c>
      <c r="AD26" s="239">
        <f>IF(Interleague!CH24+Interleague!CH25&gt;0,Interleague!CH24,"")</f>
      </c>
      <c r="AE26" s="239">
        <f>IF(Interleague!CI24+Interleague!CI25&gt;0,Interleague!CI24,"")</f>
      </c>
      <c r="AF26" s="242">
        <f>IF(Interleague!CJ24+Interleague!CJ25&gt;0,Interleague!CJ24,"")</f>
      </c>
      <c r="AH26" s="244">
        <f>SUM(C26:AF26)</f>
        <v>29</v>
      </c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 s="15"/>
      <c r="BD26" s="15"/>
      <c r="BE26" s="15"/>
      <c r="BF26" s="15"/>
      <c r="BG26" s="71"/>
      <c r="BH26" s="15"/>
      <c r="BI26" s="15"/>
      <c r="BJ26" s="15"/>
      <c r="BK26" s="15"/>
      <c r="BL26" s="15"/>
      <c r="BM26" s="71"/>
      <c r="BN26" s="15"/>
      <c r="BO26" s="15"/>
      <c r="BP26" s="15"/>
      <c r="BQ26" s="15"/>
      <c r="BR26" s="15"/>
      <c r="BS26" s="71"/>
      <c r="BT26" s="15"/>
      <c r="BU26" s="15"/>
      <c r="BV26" s="15"/>
      <c r="BW26" s="15"/>
      <c r="BX26" s="15"/>
      <c r="BY26" s="71"/>
      <c r="BZ26" s="15"/>
      <c r="CA26" s="15"/>
    </row>
    <row r="27" spans="2:79" ht="12">
      <c r="B27" s="261" t="s">
        <v>90</v>
      </c>
      <c r="C27" s="275">
        <f>'American League'!AY91</f>
        <v>3</v>
      </c>
      <c r="D27" s="266">
        <f>'American League'!AZ91</f>
        <v>2</v>
      </c>
      <c r="E27" s="266">
        <f>'American League'!BA91</f>
        <v>2</v>
      </c>
      <c r="F27" s="266">
        <f>'American League'!BB91</f>
        <v>1</v>
      </c>
      <c r="G27" s="267">
        <f>'American League'!BC91</f>
        <v>2</v>
      </c>
      <c r="H27" s="266">
        <f>SUM(Divisioonat!AF57:AF61,Divisioonat!AH57:AH61)</f>
        <v>7</v>
      </c>
      <c r="I27" s="266">
        <f>SUM(Divisioonat!AJ57:AJ61,Divisioonat!AL57:AL61)</f>
        <v>5</v>
      </c>
      <c r="J27" s="266">
        <f>SUM(Divisioonat!AN57:AN61,Divisioonat!AP57:AP61)</f>
        <v>7</v>
      </c>
      <c r="K27" s="266">
        <f>SUM(Divisioonat!AR57:AR61,Divisioonat!AT57:AT61)</f>
        <v>5</v>
      </c>
      <c r="L27" s="264"/>
      <c r="M27" s="266">
        <f>'American League'!BD91</f>
        <v>2</v>
      </c>
      <c r="N27" s="266">
        <f>'American League'!BE91</f>
        <v>4</v>
      </c>
      <c r="O27" s="266">
        <f>'American League'!BF91</f>
        <v>4</v>
      </c>
      <c r="P27" s="276">
        <f>'American League'!BG91</f>
        <v>2</v>
      </c>
      <c r="Q27" s="252">
        <f>IF(Interleague!BU25+Interleague!BU24&gt;0,Interleague!BU25,"")</f>
      </c>
      <c r="R27" s="252">
        <f>IF(Interleague!BV25+Interleague!BV24&gt;0,Interleague!BV25,"")</f>
      </c>
      <c r="S27" s="252">
        <f>IF(Interleague!BW25+Interleague!BW24&gt;0,Interleague!BW25,"")</f>
        <v>3</v>
      </c>
      <c r="T27" s="252">
        <f>IF(Interleague!BX25+Interleague!BX24&gt;0,Interleague!BX25,"")</f>
      </c>
      <c r="U27" s="253">
        <f>IF(Interleague!BY25+Interleague!BY24&gt;0,Interleague!BY25,"")</f>
        <v>2</v>
      </c>
      <c r="V27" s="252">
        <f>IF(Interleague!BZ25+Interleague!BZ24&gt;0,Interleague!BZ25,"")</f>
      </c>
      <c r="W27" s="252">
        <f>IF(Interleague!CA25+Interleague!CA24&gt;0,Interleague!CA25,"")</f>
      </c>
      <c r="X27" s="252">
        <f>IF(Interleague!CB25+Interleague!CB24&gt;0,Interleague!CB25,"")</f>
        <v>1</v>
      </c>
      <c r="Y27" s="252">
        <f>IF(Interleague!CC25+Interleague!CC24&gt;0,Interleague!CC25,"")</f>
      </c>
      <c r="Z27" s="252">
        <f>IF(Interleague!CD25+Interleague!CD24&gt;0,Interleague!CD25,"")</f>
      </c>
      <c r="AA27" s="253">
        <f>IF(Interleague!CE25+Interleague!CE24&gt;0,Interleague!CE25,"")</f>
      </c>
      <c r="AB27" s="252">
        <f>IF(Interleague!CF25+Interleague!CF24&gt;0,Interleague!CF25,"")</f>
      </c>
      <c r="AC27" s="252">
        <f>IF(Interleague!CG25+Interleague!CG24&gt;0,Interleague!CG25,"")</f>
      </c>
      <c r="AD27" s="252">
        <f>IF(Interleague!CH25+Interleague!CH24&gt;0,Interleague!CH25,"")</f>
      </c>
      <c r="AE27" s="252">
        <f>IF(Interleague!CI25+Interleague!CI24&gt;0,Interleague!CI25,"")</f>
      </c>
      <c r="AF27" s="255">
        <f>IF(Interleague!CJ25+Interleague!CJ24&gt;0,Interleague!CJ25,"")</f>
      </c>
      <c r="AG27" s="257"/>
      <c r="AH27" s="50">
        <f>SUM(C27:AF27)</f>
        <v>52</v>
      </c>
      <c r="AL27" s="7" t="str">
        <f>R7</f>
        <v>Philadelphia Phillies</v>
      </c>
      <c r="AM27" s="78">
        <f>R4</f>
        <v>97</v>
      </c>
      <c r="AN27" s="95">
        <f>R3</f>
        <v>65</v>
      </c>
      <c r="AO27" s="8">
        <f>R2</f>
        <v>0.5987654320987654</v>
      </c>
      <c r="AP27" s="200">
        <f>AM27-AN27</f>
        <v>32</v>
      </c>
      <c r="AQ27" s="245">
        <f>((MAX($AP$27:$AP$31)-AP27)/2)</f>
        <v>0</v>
      </c>
      <c r="AR27" s="246">
        <f>IF(163-(AN27+MAX($AM$27:$AM$31))&lt;1,"E",163-(AN27+MAX($AM$27:$AM$31)))</f>
        <v>1</v>
      </c>
      <c r="AS27" s="7">
        <f>Divisioonat!C97</f>
        <v>44</v>
      </c>
      <c r="AT27" s="95">
        <f>Divisioonat!D97</f>
        <v>28</v>
      </c>
      <c r="AU27" s="247">
        <f>'National League'!C9</f>
        <v>21</v>
      </c>
      <c r="AV27" s="248">
        <f>'National League'!D9</f>
        <v>19</v>
      </c>
      <c r="AW27" s="15">
        <f>'National League'!AC9</f>
        <v>22</v>
      </c>
      <c r="AX27" s="103">
        <f>'National League'!AD9</f>
        <v>10</v>
      </c>
      <c r="AY27" s="15">
        <f>Interleague!C58</f>
        <v>10</v>
      </c>
      <c r="AZ27" s="103">
        <f>Interleague!D58</f>
        <v>8</v>
      </c>
      <c r="BA27" s="277">
        <f>Divisioonat!D204+'National League'!C70+Interleague!C127</f>
        <v>772</v>
      </c>
      <c r="BB27" s="259">
        <f>Divisioonat!E204+'National League'!D70+Interleague!D127</f>
        <v>-640</v>
      </c>
      <c r="BC27" s="15"/>
      <c r="BD27" s="15"/>
      <c r="BE27" s="15"/>
      <c r="BF27" s="15"/>
      <c r="BG27" s="71"/>
      <c r="BH27" s="15"/>
      <c r="BI27" s="15"/>
      <c r="BJ27" s="15"/>
      <c r="BK27" s="15"/>
      <c r="BL27" s="15"/>
      <c r="BM27" s="71"/>
      <c r="BN27" s="15"/>
      <c r="BO27" s="15"/>
      <c r="BP27" s="15"/>
      <c r="BQ27" s="15"/>
      <c r="BR27" s="15"/>
      <c r="BS27" s="71"/>
      <c r="BT27" s="15"/>
      <c r="BU27" s="15"/>
      <c r="BV27" s="15"/>
      <c r="BW27" s="15"/>
      <c r="BX27" s="15"/>
      <c r="BY27" s="71"/>
      <c r="BZ27" s="15"/>
      <c r="CA27" s="15"/>
    </row>
    <row r="28" spans="2:79" ht="12">
      <c r="B28" s="220" t="s">
        <v>47</v>
      </c>
      <c r="C28" s="269">
        <f>'American League'!AY92</f>
        <v>0</v>
      </c>
      <c r="D28" s="270">
        <f>'American League'!AZ92</f>
        <v>1</v>
      </c>
      <c r="E28" s="270">
        <f>'American League'!BA92</f>
        <v>1</v>
      </c>
      <c r="F28" s="270">
        <f>'American League'!BB92</f>
        <v>4</v>
      </c>
      <c r="G28" s="271">
        <f>'American League'!BC92</f>
        <v>0</v>
      </c>
      <c r="H28" s="270">
        <f>'American League'!BD92</f>
        <v>2</v>
      </c>
      <c r="I28" s="270">
        <f>'American League'!BE92</f>
        <v>3</v>
      </c>
      <c r="J28" s="270">
        <f>'American League'!BF92</f>
        <v>1</v>
      </c>
      <c r="K28" s="270">
        <f>'American League'!BG92</f>
        <v>4</v>
      </c>
      <c r="L28" s="271">
        <f>'American League'!BH92</f>
        <v>4</v>
      </c>
      <c r="M28" s="272"/>
      <c r="N28" s="270">
        <f>SUM(Divisioonat!AI66:AI70,Divisioonat!AK66:AK70)</f>
        <v>2</v>
      </c>
      <c r="O28" s="270">
        <f>SUM(Divisioonat!AM66:AM70,Divisioonat!AO66:AO70)</f>
        <v>4</v>
      </c>
      <c r="P28" s="273">
        <f>SUM(Divisioonat!AQ66:AQ70,Divisioonat!AS66:AS70)</f>
        <v>6</v>
      </c>
      <c r="Q28" s="269">
        <f>IF(Interleague!BU26+Interleague!BU27&gt;0,Interleague!BU26,"")</f>
      </c>
      <c r="R28" s="270">
        <f>IF(Interleague!BV26+Interleague!BV27&gt;0,Interleague!BV26,"")</f>
      </c>
      <c r="S28" s="270">
        <f>IF(Interleague!BW26+Interleague!BW27&gt;0,Interleague!BW26,"")</f>
      </c>
      <c r="T28" s="270">
        <f>IF(Interleague!BX26+Interleague!BX27&gt;0,Interleague!BX26,"")</f>
      </c>
      <c r="U28" s="271">
        <f>IF(Interleague!BY26+Interleague!BY27&gt;0,Interleague!BY26,"")</f>
      </c>
      <c r="V28" s="270">
        <f>IF(Interleague!BZ26+Interleague!BZ27&gt;0,Interleague!BZ26,"")</f>
        <v>1</v>
      </c>
      <c r="W28" s="270">
        <f>IF(Interleague!CA26+Interleague!CA27&gt;0,Interleague!CA26,"")</f>
      </c>
      <c r="X28" s="270">
        <f>IF(Interleague!CB26+Interleague!CB27&gt;0,Interleague!CB26,"")</f>
      </c>
      <c r="Y28" s="270">
        <f>IF(Interleague!CC26+Interleague!CC27&gt;0,Interleague!CC26,"")</f>
      </c>
      <c r="Z28" s="270">
        <f>IF(Interleague!CD26+Interleague!CD27&gt;0,Interleague!CD26,"")</f>
      </c>
      <c r="AA28" s="271">
        <f>IF(Interleague!CE26+Interleague!CE27&gt;0,Interleague!CE26,"")</f>
        <v>1</v>
      </c>
      <c r="AB28" s="270">
        <f>IF(Interleague!CF26+Interleague!CF27&gt;0,Interleague!CF26,"")</f>
      </c>
      <c r="AC28" s="270">
        <f>IF(Interleague!CG26+Interleague!CG27&gt;0,Interleague!CG26,"")</f>
      </c>
      <c r="AD28" s="270">
        <f>IF(Interleague!CH26+Interleague!CH27&gt;0,Interleague!CH26,"")</f>
        <v>0</v>
      </c>
      <c r="AE28" s="270">
        <f>IF(Interleague!CI26+Interleague!CI27&gt;0,Interleague!CI26,"")</f>
      </c>
      <c r="AF28" s="273">
        <f>IF(Interleague!CJ26+Interleague!CJ27&gt;0,Interleague!CJ26,"")</f>
      </c>
      <c r="AH28" s="244">
        <f>SUM(C28:AF28)</f>
        <v>34</v>
      </c>
      <c r="AL28" s="7" t="str">
        <f>S7</f>
        <v>Atlanta Braves</v>
      </c>
      <c r="AM28" s="78">
        <f>S4</f>
        <v>91</v>
      </c>
      <c r="AN28" s="95">
        <f>S3</f>
        <v>71</v>
      </c>
      <c r="AO28" s="8">
        <f>S2</f>
        <v>0.5617283950617284</v>
      </c>
      <c r="AP28" s="200">
        <f>AM28-AN28</f>
        <v>20</v>
      </c>
      <c r="AQ28" s="245">
        <f>((MAX($AP$27:$AP$31)-AP28)/2)</f>
        <v>6</v>
      </c>
      <c r="AR28" s="246" t="str">
        <f>IF(163-(AN28+MAX($AM$27:$AM$31))&lt;1,"E",163-(AN28+MAX($AM$27:$AM$31)))</f>
        <v>E</v>
      </c>
      <c r="AS28" s="7">
        <f>Divisioonat!C102</f>
        <v>38</v>
      </c>
      <c r="AT28" s="95">
        <f>Divisioonat!D102</f>
        <v>34</v>
      </c>
      <c r="AU28" s="247">
        <f>'National League'!C12</f>
        <v>25</v>
      </c>
      <c r="AV28" s="248">
        <f>'National League'!D12</f>
        <v>16</v>
      </c>
      <c r="AW28" s="15">
        <f>'National League'!AC12</f>
        <v>19</v>
      </c>
      <c r="AX28" s="103">
        <f>'National League'!AD12</f>
        <v>15</v>
      </c>
      <c r="AY28" s="15">
        <f>Interleague!C61</f>
        <v>9</v>
      </c>
      <c r="AZ28" s="103">
        <f>Interleague!D61</f>
        <v>6</v>
      </c>
      <c r="BA28" s="258">
        <f>Divisioonat!D205+'National League'!C73+Interleague!C128</f>
        <v>738</v>
      </c>
      <c r="BB28" s="259">
        <f>Divisioonat!E205+'National League'!D73+Interleague!D128</f>
        <v>-629</v>
      </c>
      <c r="BC28" s="15"/>
      <c r="BD28" s="15"/>
      <c r="BE28" s="15"/>
      <c r="BF28" s="15"/>
      <c r="BG28" s="71"/>
      <c r="BH28" s="15"/>
      <c r="BI28" s="15"/>
      <c r="BJ28" s="15"/>
      <c r="BK28" s="15"/>
      <c r="BL28" s="15"/>
      <c r="BM28" s="71"/>
      <c r="BN28" s="15"/>
      <c r="BO28" s="15"/>
      <c r="BP28" s="15"/>
      <c r="BQ28" s="15"/>
      <c r="BR28" s="15"/>
      <c r="BS28" s="71"/>
      <c r="BT28" s="15"/>
      <c r="BU28" s="15"/>
      <c r="BV28" s="15"/>
      <c r="BW28" s="15"/>
      <c r="BX28" s="15"/>
      <c r="BY28" s="71"/>
      <c r="BZ28" s="15"/>
      <c r="CA28" s="15"/>
    </row>
    <row r="29" spans="2:79" ht="12">
      <c r="B29" s="250" t="s">
        <v>96</v>
      </c>
      <c r="C29" s="256">
        <f>'American League'!AY93</f>
        <v>4</v>
      </c>
      <c r="D29" s="252">
        <f>'American League'!AZ93</f>
        <v>3</v>
      </c>
      <c r="E29" s="252">
        <f>'American League'!BA93</f>
        <v>2</v>
      </c>
      <c r="F29" s="252">
        <f>'American League'!BB93</f>
        <v>2</v>
      </c>
      <c r="G29" s="253">
        <f>'American League'!BC93</f>
        <v>2</v>
      </c>
      <c r="H29" s="252">
        <f>'American League'!BD93</f>
        <v>4</v>
      </c>
      <c r="I29" s="252">
        <f>'American League'!BE93</f>
        <v>1</v>
      </c>
      <c r="J29" s="252">
        <f>'American League'!BF93</f>
        <v>2</v>
      </c>
      <c r="K29" s="252">
        <f>'American League'!BG93</f>
        <v>2</v>
      </c>
      <c r="L29" s="253">
        <f>'American League'!BH93</f>
        <v>2</v>
      </c>
      <c r="M29" s="123"/>
      <c r="N29" s="252">
        <f>SUM(Divisioonat!AJ66:AJ70,Divisioonat!AL66:AL70)</f>
        <v>7</v>
      </c>
      <c r="O29" s="252">
        <f>SUM(Divisioonat!AN66:AN70,Divisioonat!AP66:AP70)</f>
        <v>5</v>
      </c>
      <c r="P29" s="255">
        <f>SUM(Divisioonat!AR66:AR70,Divisioonat!AT66:AT70)</f>
        <v>4</v>
      </c>
      <c r="Q29" s="256">
        <f>IF(Interleague!BU27+Interleague!BU26&gt;0,Interleague!BU27,"")</f>
      </c>
      <c r="R29" s="252">
        <f>IF(Interleague!BV27+Interleague!BV26&gt;0,Interleague!BV27,"")</f>
      </c>
      <c r="S29" s="252">
        <f>IF(Interleague!BW27+Interleague!BW26&gt;0,Interleague!BW27,"")</f>
      </c>
      <c r="T29" s="252">
        <f>IF(Interleague!BX27+Interleague!BX26&gt;0,Interleague!BX27,"")</f>
      </c>
      <c r="U29" s="253">
        <f>IF(Interleague!BY27+Interleague!BY26&gt;0,Interleague!BY27,"")</f>
      </c>
      <c r="V29" s="252">
        <f>IF(Interleague!BZ27+Interleague!BZ26&gt;0,Interleague!BZ27,"")</f>
        <v>2</v>
      </c>
      <c r="W29" s="252">
        <f>IF(Interleague!CA27+Interleague!CA26&gt;0,Interleague!CA27,"")</f>
      </c>
      <c r="X29" s="252">
        <f>IF(Interleague!CB27+Interleague!CB26&gt;0,Interleague!CB27,"")</f>
      </c>
      <c r="Y29" s="252">
        <f>IF(Interleague!CC27+Interleague!CC26&gt;0,Interleague!CC27,"")</f>
      </c>
      <c r="Z29" s="252">
        <f>IF(Interleague!CD27+Interleague!CD26&gt;0,Interleague!CD27,"")</f>
      </c>
      <c r="AA29" s="253">
        <f>IF(Interleague!CE27+Interleague!CE26&gt;0,Interleague!CE27,"")</f>
        <v>2</v>
      </c>
      <c r="AB29" s="252">
        <f>IF(Interleague!CF27+Interleague!CF26&gt;0,Interleague!CF27,"")</f>
      </c>
      <c r="AC29" s="252">
        <f>IF(Interleague!CG27+Interleague!CG26&gt;0,Interleague!CG27,"")</f>
      </c>
      <c r="AD29" s="252">
        <f>IF(Interleague!CH27+Interleague!CH26&gt;0,Interleague!CH27,"")</f>
        <v>3</v>
      </c>
      <c r="AE29" s="252">
        <f>IF(Interleague!CI27+Interleague!CI26&gt;0,Interleague!CI27,"")</f>
      </c>
      <c r="AF29" s="255">
        <f>IF(Interleague!CJ27+Interleague!CJ26&gt;0,Interleague!CJ27,"")</f>
      </c>
      <c r="AG29" s="257"/>
      <c r="AH29" s="50">
        <f>SUM(C29:AF29)</f>
        <v>47</v>
      </c>
      <c r="AL29" s="7" t="str">
        <f>T7</f>
        <v>Florida Marlins</v>
      </c>
      <c r="AM29" s="78">
        <f>T4</f>
        <v>80</v>
      </c>
      <c r="AN29" s="95">
        <f>T3</f>
        <v>82</v>
      </c>
      <c r="AO29" s="8">
        <f>T2</f>
        <v>0.49382716049382713</v>
      </c>
      <c r="AP29" s="200">
        <f>AM29-AN29</f>
        <v>-2</v>
      </c>
      <c r="AQ29" s="245">
        <f>((MAX($AP$27:$AP$31)-AP29)/2)</f>
        <v>17</v>
      </c>
      <c r="AR29" s="246" t="str">
        <f>IF(163-(AN29+MAX($AM$27:$AM$31))&lt;1,"E",163-(AN29+MAX($AM$27:$AM$31)))</f>
        <v>E</v>
      </c>
      <c r="AS29" s="7">
        <f>Divisioonat!C107</f>
        <v>37</v>
      </c>
      <c r="AT29" s="95">
        <f>Divisioonat!D107</f>
        <v>35</v>
      </c>
      <c r="AU29" s="247">
        <f>'National League'!C15</f>
        <v>20</v>
      </c>
      <c r="AV29" s="248">
        <f>'National League'!D15</f>
        <v>20</v>
      </c>
      <c r="AW29" s="15">
        <f>'National League'!AC15</f>
        <v>16</v>
      </c>
      <c r="AX29" s="103">
        <f>'National League'!AD15</f>
        <v>19</v>
      </c>
      <c r="AY29" s="15">
        <f>Interleague!C64</f>
        <v>7</v>
      </c>
      <c r="AZ29" s="103">
        <f>Interleague!D64</f>
        <v>8</v>
      </c>
      <c r="BA29" s="258">
        <f>Divisioonat!D206+'National League'!C76+Interleague!C129</f>
        <v>719</v>
      </c>
      <c r="BB29" s="259">
        <f>Divisioonat!E206+'National League'!D76+Interleague!D129</f>
        <v>-717</v>
      </c>
      <c r="BC29" s="15"/>
      <c r="BD29" s="15"/>
      <c r="BE29" s="15"/>
      <c r="BF29" s="15"/>
      <c r="BG29" s="71"/>
      <c r="BH29" s="15"/>
      <c r="BI29" s="15"/>
      <c r="BJ29" s="15"/>
      <c r="BK29" s="15"/>
      <c r="BL29" s="15"/>
      <c r="BM29" s="71"/>
      <c r="BN29" s="15"/>
      <c r="BO29" s="15"/>
      <c r="BP29" s="15"/>
      <c r="BQ29" s="15"/>
      <c r="BR29" s="15"/>
      <c r="BS29" s="71"/>
      <c r="BT29" s="15"/>
      <c r="BU29" s="15"/>
      <c r="BV29" s="15"/>
      <c r="BW29" s="15"/>
      <c r="BX29" s="15"/>
      <c r="BY29" s="71"/>
      <c r="BZ29" s="15"/>
      <c r="CA29" s="15"/>
    </row>
    <row r="30" spans="2:79" ht="12">
      <c r="B30" s="220" t="s">
        <v>97</v>
      </c>
      <c r="C30" s="243">
        <f>'American League'!AY94</f>
        <v>2</v>
      </c>
      <c r="D30" s="239">
        <f>'American League'!AZ94</f>
        <v>3</v>
      </c>
      <c r="E30" s="239">
        <f>'American League'!BA94</f>
        <v>1</v>
      </c>
      <c r="F30" s="239">
        <f>'American League'!BB94</f>
        <v>0</v>
      </c>
      <c r="G30" s="240">
        <f>'American League'!BC94</f>
        <v>2</v>
      </c>
      <c r="H30" s="239">
        <f>'American League'!BD94</f>
        <v>1</v>
      </c>
      <c r="I30" s="239">
        <f>'American League'!BE94</f>
        <v>2</v>
      </c>
      <c r="J30" s="239">
        <f>'American League'!BF94</f>
        <v>2</v>
      </c>
      <c r="K30" s="239">
        <f>'American League'!BG94</f>
        <v>1</v>
      </c>
      <c r="L30" s="240">
        <f>'American League'!BH94</f>
        <v>3</v>
      </c>
      <c r="M30" s="239">
        <f>SUM(Divisioonat!AE71:AE75,Divisioonat!AG71:AG75)</f>
        <v>4</v>
      </c>
      <c r="N30" s="114"/>
      <c r="O30" s="239">
        <f>SUM(Divisioonat!AM71:AM75,Divisioonat!AO71:AO75)</f>
        <v>3</v>
      </c>
      <c r="P30" s="242">
        <f>SUM(Divisioonat!AQ71:AQ75,Divisioonat!AS71:AS75)</f>
        <v>7</v>
      </c>
      <c r="Q30" s="243">
        <f>IF(Interleague!BU28+Interleague!BU29&gt;0,Interleague!BU28,"")</f>
      </c>
      <c r="R30" s="239">
        <f>IF(Interleague!BV28+Interleague!BV29&gt;0,Interleague!BV28,"")</f>
      </c>
      <c r="S30" s="239">
        <f>IF(Interleague!BW28+Interleague!BW29&gt;0,Interleague!BW28,"")</f>
      </c>
      <c r="T30" s="239">
        <f>IF(Interleague!BX28+Interleague!BX29&gt;0,Interleague!BX28,"")</f>
      </c>
      <c r="U30" s="240">
        <f>IF(Interleague!BY28+Interleague!BY29&gt;0,Interleague!BY28,"")</f>
      </c>
      <c r="V30" s="239">
        <f>IF(Interleague!BZ28+Interleague!BZ29&gt;0,Interleague!BZ28,"")</f>
        <v>1</v>
      </c>
      <c r="W30" s="239">
        <f>IF(Interleague!CA28+Interleague!CA29&gt;0,Interleague!CA28,"")</f>
      </c>
      <c r="X30" s="239">
        <f>IF(Interleague!CB28+Interleague!CB29&gt;0,Interleague!CB28,"")</f>
      </c>
      <c r="Y30" s="239">
        <f>IF(Interleague!CC28+Interleague!CC29&gt;0,Interleague!CC28,"")</f>
      </c>
      <c r="Z30" s="239">
        <f>IF(Interleague!CD28+Interleague!CD29&gt;0,Interleague!CD28,"")</f>
      </c>
      <c r="AA30" s="240">
        <f>IF(Interleague!CE28+Interleague!CE29&gt;0,Interleague!CE28,"")</f>
        <v>2</v>
      </c>
      <c r="AB30" s="239">
        <f>IF(Interleague!CF28+Interleague!CF29&gt;0,Interleague!CF28,"")</f>
      </c>
      <c r="AC30" s="239">
        <f>IF(Interleague!CG28+Interleague!CG29&gt;0,Interleague!CG28,"")</f>
        <v>3</v>
      </c>
      <c r="AD30" s="239">
        <f>IF(Interleague!CH28+Interleague!CH29&gt;0,Interleague!CH28,"")</f>
      </c>
      <c r="AE30" s="239">
        <f>IF(Interleague!CI28+Interleague!CI29&gt;0,Interleague!CI28,"")</f>
      </c>
      <c r="AF30" s="242">
        <f>IF(Interleague!CJ28+Interleague!CJ29&gt;0,Interleague!CJ28,"")</f>
      </c>
      <c r="AH30" s="244">
        <f>SUM(C30:AF30)</f>
        <v>37</v>
      </c>
      <c r="AL30" s="7" t="str">
        <f>Q7</f>
        <v>New York Mets</v>
      </c>
      <c r="AM30" s="78">
        <f>Q4</f>
        <v>79</v>
      </c>
      <c r="AN30" s="95">
        <f>Q3</f>
        <v>83</v>
      </c>
      <c r="AO30" s="8">
        <f>Q2</f>
        <v>0.4876543209876543</v>
      </c>
      <c r="AP30" s="200">
        <f>AM30-AN30</f>
        <v>-4</v>
      </c>
      <c r="AQ30" s="245">
        <f>((MAX($AP$27:$AP$31)-AP30)/2)</f>
        <v>18</v>
      </c>
      <c r="AR30" s="246" t="str">
        <f>IF(163-(AN30+MAX($AM$27:$AM$31))&lt;1,"E",163-(AN30+MAX($AM$27:$AM$31)))</f>
        <v>E</v>
      </c>
      <c r="AS30" s="7">
        <f>Divisioonat!C92</f>
        <v>31</v>
      </c>
      <c r="AT30" s="95">
        <f>Divisioonat!D92</f>
        <v>41</v>
      </c>
      <c r="AU30" s="247">
        <f>'National League'!C5</f>
        <v>21</v>
      </c>
      <c r="AV30" s="248">
        <f>'National League'!D5</f>
        <v>19</v>
      </c>
      <c r="AW30" s="15">
        <f>'National League'!AC5</f>
        <v>14</v>
      </c>
      <c r="AX30" s="103">
        <f>'National League'!AD5</f>
        <v>18</v>
      </c>
      <c r="AY30" s="15">
        <f>Interleague!C55</f>
        <v>13</v>
      </c>
      <c r="AZ30" s="103">
        <f>Interleague!D55</f>
        <v>5</v>
      </c>
      <c r="BA30" s="202">
        <f>Divisioonat!D203+'National League'!C67+Interleague!C126</f>
        <v>656</v>
      </c>
      <c r="BB30" s="249">
        <f>Divisioonat!E203+'National League'!D67+Interleague!D126</f>
        <v>-652</v>
      </c>
      <c r="BC30" s="15"/>
      <c r="BD30" s="15"/>
      <c r="BE30" s="15"/>
      <c r="BF30" s="15"/>
      <c r="BG30" s="71"/>
      <c r="BH30" s="15"/>
      <c r="BI30" s="15"/>
      <c r="BJ30" s="15"/>
      <c r="BK30" s="15"/>
      <c r="BL30" s="15"/>
      <c r="BM30" s="71"/>
      <c r="BN30" s="15"/>
      <c r="BO30" s="15"/>
      <c r="BP30" s="15"/>
      <c r="BQ30" s="15"/>
      <c r="BR30" s="15"/>
      <c r="BS30" s="71"/>
      <c r="BT30" s="15"/>
      <c r="BU30" s="15"/>
      <c r="BV30" s="15"/>
      <c r="BW30" s="15"/>
      <c r="BX30" s="15"/>
      <c r="BY30" s="71"/>
      <c r="BZ30" s="15"/>
      <c r="CA30" s="15"/>
    </row>
    <row r="31" spans="2:79" ht="12">
      <c r="B31" s="250" t="s">
        <v>98</v>
      </c>
      <c r="C31" s="256">
        <f>'American League'!AY95</f>
        <v>3</v>
      </c>
      <c r="D31" s="252">
        <f>'American League'!AZ95</f>
        <v>0</v>
      </c>
      <c r="E31" s="252">
        <f>'American League'!BA95</f>
        <v>6</v>
      </c>
      <c r="F31" s="252">
        <f>'American League'!BB95</f>
        <v>3</v>
      </c>
      <c r="G31" s="253">
        <f>'American League'!BC95</f>
        <v>1</v>
      </c>
      <c r="H31" s="252">
        <f>'American League'!BD95</f>
        <v>2</v>
      </c>
      <c r="I31" s="252">
        <f>'American League'!BE95</f>
        <v>4</v>
      </c>
      <c r="J31" s="252">
        <f>'American League'!BF95</f>
        <v>4</v>
      </c>
      <c r="K31" s="252">
        <f>'American League'!BG95</f>
        <v>2</v>
      </c>
      <c r="L31" s="253">
        <f>'American League'!BH95</f>
        <v>1</v>
      </c>
      <c r="M31" s="252">
        <f>SUM(Divisioonat!AF71:AF75,Divisioonat!AH71:AH75)</f>
        <v>6</v>
      </c>
      <c r="N31" s="123"/>
      <c r="O31" s="252">
        <f>SUM(Divisioonat!AN71:AN75,Divisioonat!AP71:AP75)</f>
        <v>7</v>
      </c>
      <c r="P31" s="255">
        <f>SUM(Divisioonat!AR71:AR75,Divisioonat!AT71:AT75)</f>
        <v>2</v>
      </c>
      <c r="Q31" s="256">
        <f>IF(Interleague!BU29+Interleague!BU28&gt;0,Interleague!BU29,"")</f>
      </c>
      <c r="R31" s="252">
        <f>IF(Interleague!BV29+Interleague!BV28&gt;0,Interleague!BV29,"")</f>
      </c>
      <c r="S31" s="252">
        <f>IF(Interleague!BW29+Interleague!BW28&gt;0,Interleague!BW29,"")</f>
      </c>
      <c r="T31" s="252">
        <f>IF(Interleague!BX29+Interleague!BX28&gt;0,Interleague!BX29,"")</f>
      </c>
      <c r="U31" s="253">
        <f>IF(Interleague!BY29+Interleague!BY28&gt;0,Interleague!BY29,"")</f>
      </c>
      <c r="V31" s="252">
        <f>IF(Interleague!BZ29+Interleague!BZ28&gt;0,Interleague!BZ29,"")</f>
        <v>2</v>
      </c>
      <c r="W31" s="252">
        <f>IF(Interleague!CA29+Interleague!CA28&gt;0,Interleague!CA29,"")</f>
      </c>
      <c r="X31" s="252">
        <f>IF(Interleague!CB29+Interleague!CB28&gt;0,Interleague!CB29,"")</f>
      </c>
      <c r="Y31" s="252">
        <f>IF(Interleague!CC29+Interleague!CC28&gt;0,Interleague!CC29,"")</f>
      </c>
      <c r="Z31" s="252">
        <f>IF(Interleague!CD29+Interleague!CD28&gt;0,Interleague!CD29,"")</f>
      </c>
      <c r="AA31" s="253">
        <f>IF(Interleague!CE29+Interleague!CE28&gt;0,Interleague!CE29,"")</f>
        <v>1</v>
      </c>
      <c r="AB31" s="252">
        <f>IF(Interleague!CF29+Interleague!CF28&gt;0,Interleague!CF29,"")</f>
      </c>
      <c r="AC31" s="252">
        <f>IF(Interleague!CG29+Interleague!CG28&gt;0,Interleague!CG29,"")</f>
        <v>0</v>
      </c>
      <c r="AD31" s="252">
        <f>IF(Interleague!CH29+Interleague!CH28&gt;0,Interleague!CH29,"")</f>
      </c>
      <c r="AE31" s="252">
        <f>IF(Interleague!CI29+Interleague!CI28&gt;0,Interleague!CI29,"")</f>
      </c>
      <c r="AF31" s="255">
        <f>IF(Interleague!CJ29+Interleague!CJ28&gt;0,Interleague!CJ29,"")</f>
      </c>
      <c r="AG31" s="257"/>
      <c r="AH31" s="50">
        <f>SUM(C31:AF31)</f>
        <v>44</v>
      </c>
      <c r="AL31" s="7" t="str">
        <f>U7</f>
        <v>Washington Nationals</v>
      </c>
      <c r="AM31" s="78">
        <f>U4</f>
        <v>69</v>
      </c>
      <c r="AN31" s="95">
        <f>U3</f>
        <v>93</v>
      </c>
      <c r="AO31" s="8">
        <f>U2</f>
        <v>0.42592592592592593</v>
      </c>
      <c r="AP31" s="200">
        <f>AM31-AN31</f>
        <v>-24</v>
      </c>
      <c r="AQ31" s="245">
        <f>((MAX($AP$27:$AP$31)-AP31)/2)</f>
        <v>28</v>
      </c>
      <c r="AR31" s="246" t="str">
        <f>IF(163-(AN31+MAX($AM$27:$AM$31))&lt;1,"E",163-(AN31+MAX($AM$27:$AM$31)))</f>
        <v>E</v>
      </c>
      <c r="AS31" s="7">
        <f>Divisioonat!C112</f>
        <v>30</v>
      </c>
      <c r="AT31" s="95">
        <f>Divisioonat!D112</f>
        <v>42</v>
      </c>
      <c r="AU31" s="247">
        <f>'National League'!C18</f>
        <v>19</v>
      </c>
      <c r="AV31" s="248">
        <f>'National League'!D18</f>
        <v>20</v>
      </c>
      <c r="AW31" s="15">
        <f>'National League'!AC18</f>
        <v>15</v>
      </c>
      <c r="AX31" s="103">
        <f>'National League'!AD18</f>
        <v>18</v>
      </c>
      <c r="AY31" s="15">
        <f>Interleague!C67</f>
        <v>5</v>
      </c>
      <c r="AZ31" s="103">
        <f>Interleague!D67</f>
        <v>13</v>
      </c>
      <c r="BA31" s="258">
        <f>Divisioonat!D207+'National League'!C79+Interleague!C130</f>
        <v>655</v>
      </c>
      <c r="BB31" s="259">
        <f>Divisioonat!E207+'National League'!D79+Interleague!D130</f>
        <v>-742</v>
      </c>
      <c r="BC31" s="15"/>
      <c r="BD31" s="15"/>
      <c r="BE31" s="15"/>
      <c r="BF31" s="15"/>
      <c r="BG31" s="71"/>
      <c r="BH31" s="15"/>
      <c r="BI31" s="15"/>
      <c r="BJ31" s="15"/>
      <c r="BK31" s="15"/>
      <c r="BL31" s="15"/>
      <c r="BM31" s="71"/>
      <c r="BN31" s="15"/>
      <c r="BO31" s="15"/>
      <c r="BP31" s="15"/>
      <c r="BQ31" s="15"/>
      <c r="BR31" s="15"/>
      <c r="BS31" s="71"/>
      <c r="BT31" s="15"/>
      <c r="BU31" s="15"/>
      <c r="BV31" s="15"/>
      <c r="BW31" s="15"/>
      <c r="BX31" s="15"/>
      <c r="BY31" s="71"/>
      <c r="BZ31" s="15"/>
      <c r="CA31" s="15"/>
    </row>
    <row r="32" spans="2:79" ht="12">
      <c r="B32" s="220" t="s">
        <v>58</v>
      </c>
      <c r="C32" s="243">
        <f>'American League'!AY96</f>
        <v>0</v>
      </c>
      <c r="D32" s="239">
        <f>'American League'!AZ96</f>
        <v>2</v>
      </c>
      <c r="E32" s="239">
        <f>'American League'!BA96</f>
        <v>4</v>
      </c>
      <c r="F32" s="239">
        <f>'American League'!BB96</f>
        <v>2</v>
      </c>
      <c r="G32" s="240">
        <f>'American League'!BC96</f>
        <v>0</v>
      </c>
      <c r="H32" s="239">
        <f>'American League'!BD96</f>
        <v>0</v>
      </c>
      <c r="I32" s="239">
        <f>'American League'!BE96</f>
        <v>2</v>
      </c>
      <c r="J32" s="239">
        <f>'American League'!BF96</f>
        <v>2</v>
      </c>
      <c r="K32" s="239">
        <f>'American League'!BG96</f>
        <v>2</v>
      </c>
      <c r="L32" s="240">
        <f>'American League'!BH96</f>
        <v>3</v>
      </c>
      <c r="M32" s="239">
        <f>SUM(Divisioonat!AE76:AE80,Divisioonat!AG76:AG80)</f>
        <v>5</v>
      </c>
      <c r="N32" s="239">
        <f>SUM(Divisioonat!AI76:AI80,Divisioonat!AK76:AK80)</f>
        <v>3</v>
      </c>
      <c r="O32" s="114"/>
      <c r="P32" s="242">
        <f>SUM(Divisioonat!AQ76:AQ80,Divisioonat!AS76:AS80)</f>
        <v>6</v>
      </c>
      <c r="Q32" s="243">
        <f>IF(Interleague!BU30+Interleague!BU31&gt;0,Interleague!BU30,"")</f>
      </c>
      <c r="R32" s="239">
        <f>IF(Interleague!BV30+Interleague!BV31&gt;0,Interleague!BV30,"")</f>
      </c>
      <c r="S32" s="239">
        <f>IF(Interleague!BW30+Interleague!BW31&gt;0,Interleague!BW30,"")</f>
      </c>
      <c r="T32" s="239">
        <f>IF(Interleague!BX30+Interleague!BX31&gt;0,Interleague!BX30,"")</f>
        <v>3</v>
      </c>
      <c r="U32" s="240">
        <f>IF(Interleague!BY30+Interleague!BY31&gt;0,Interleague!BY30,"")</f>
      </c>
      <c r="V32" s="239">
        <f>IF(Interleague!BZ30+Interleague!BZ31&gt;0,Interleague!BZ30,"")</f>
      </c>
      <c r="W32" s="239">
        <f>IF(Interleague!CA30+Interleague!CA31&gt;0,Interleague!CA30,"")</f>
        <v>3</v>
      </c>
      <c r="X32" s="239">
        <f>IF(Interleague!CB30+Interleague!CB31&gt;0,Interleague!CB30,"")</f>
      </c>
      <c r="Y32" s="239">
        <f>IF(Interleague!CC30+Interleague!CC31&gt;0,Interleague!CC30,"")</f>
        <v>2</v>
      </c>
      <c r="Z32" s="239">
        <f>IF(Interleague!CD30+Interleague!CD31&gt;0,Interleague!CD30,"")</f>
      </c>
      <c r="AA32" s="240">
        <f>IF(Interleague!CE30+Interleague!CE31&gt;0,Interleague!CE30,"")</f>
      </c>
      <c r="AB32" s="239">
        <f>IF(Interleague!CF30+Interleague!CF31&gt;0,Interleague!CF30,"")</f>
      </c>
      <c r="AC32" s="239">
        <f>IF(Interleague!CG30+Interleague!CG31&gt;0,Interleague!CG30,"")</f>
      </c>
      <c r="AD32" s="239">
        <f>IF(Interleague!CH30+Interleague!CH31&gt;0,Interleague!CH30,"")</f>
      </c>
      <c r="AE32" s="239">
        <f>IF(Interleague!CI30+Interleague!CI31&gt;0,Interleague!CI30,"")</f>
      </c>
      <c r="AF32" s="242">
        <f>IF(Interleague!CJ30+Interleague!CJ31&gt;0,Interleague!CJ30,"")</f>
      </c>
      <c r="AH32" s="244">
        <f>SUM(C32:AF32)</f>
        <v>39</v>
      </c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 s="15"/>
      <c r="BD32" s="15"/>
      <c r="BE32" s="15"/>
      <c r="BF32" s="15"/>
      <c r="BG32" s="71"/>
      <c r="BH32" s="15"/>
      <c r="BI32" s="15"/>
      <c r="BJ32" s="15"/>
      <c r="BK32" s="15"/>
      <c r="BL32" s="15"/>
      <c r="BM32" s="71"/>
      <c r="BN32" s="15"/>
      <c r="BO32" s="15"/>
      <c r="BP32" s="15"/>
      <c r="BQ32" s="15"/>
      <c r="BR32" s="15"/>
      <c r="BS32" s="71"/>
      <c r="BT32" s="15"/>
      <c r="BU32" s="15"/>
      <c r="BV32" s="15"/>
      <c r="BW32" s="15"/>
      <c r="BX32" s="15"/>
      <c r="BY32" s="71"/>
      <c r="BZ32" s="15"/>
      <c r="CA32" s="15"/>
    </row>
    <row r="33" spans="2:79" ht="12">
      <c r="B33" s="250" t="s">
        <v>99</v>
      </c>
      <c r="C33" s="256">
        <f>'American League'!AY97</f>
        <v>3</v>
      </c>
      <c r="D33" s="252">
        <f>'American League'!AZ97</f>
        <v>5</v>
      </c>
      <c r="E33" s="252">
        <f>'American League'!BA97</f>
        <v>3</v>
      </c>
      <c r="F33" s="252">
        <f>'American League'!BB97</f>
        <v>2</v>
      </c>
      <c r="G33" s="253">
        <f>'American League'!BC97</f>
        <v>3</v>
      </c>
      <c r="H33" s="252">
        <f>'American League'!BD97</f>
        <v>6</v>
      </c>
      <c r="I33" s="252">
        <f>'American League'!BE97</f>
        <v>1</v>
      </c>
      <c r="J33" s="252">
        <f>'American League'!BF97</f>
        <v>1</v>
      </c>
      <c r="K33" s="252">
        <f>'American League'!BG97</f>
        <v>1</v>
      </c>
      <c r="L33" s="253">
        <f>'American League'!BH97</f>
        <v>2</v>
      </c>
      <c r="M33" s="252">
        <f>SUM(Divisioonat!AF76:AF80,Divisioonat!AH76:AH80)</f>
        <v>5</v>
      </c>
      <c r="N33" s="252">
        <f>SUM(Divisioonat!AJ76:AJ80,Divisioonat!AL76:AL80)</f>
        <v>6</v>
      </c>
      <c r="O33" s="123"/>
      <c r="P33" s="255">
        <f>SUM(Divisioonat!AR76:AR80,Divisioonat!AT76:AT80)</f>
        <v>3</v>
      </c>
      <c r="Q33" s="256">
        <f>IF(Interleague!BU31+Interleague!BU30&gt;0,Interleague!BU31,"")</f>
      </c>
      <c r="R33" s="252">
        <f>IF(Interleague!BV31+Interleague!BV30&gt;0,Interleague!BV31,"")</f>
      </c>
      <c r="S33" s="252">
        <f>IF(Interleague!BW31+Interleague!BW30&gt;0,Interleague!BW31,"")</f>
      </c>
      <c r="T33" s="252">
        <f>IF(Interleague!BX31+Interleague!BX30&gt;0,Interleague!BX31,"")</f>
        <v>0</v>
      </c>
      <c r="U33" s="253">
        <f>IF(Interleague!BY31+Interleague!BY30&gt;0,Interleague!BY31,"")</f>
      </c>
      <c r="V33" s="252">
        <f>IF(Interleague!BZ31+Interleague!BZ30&gt;0,Interleague!BZ31,"")</f>
      </c>
      <c r="W33" s="252">
        <f>IF(Interleague!CA31+Interleague!CA30&gt;0,Interleague!CA31,"")</f>
        <v>0</v>
      </c>
      <c r="X33" s="252">
        <f>IF(Interleague!CB31+Interleague!CB30&gt;0,Interleague!CB31,"")</f>
      </c>
      <c r="Y33" s="252">
        <f>IF(Interleague!CC31+Interleague!CC30&gt;0,Interleague!CC31,"")</f>
        <v>1</v>
      </c>
      <c r="Z33" s="252">
        <f>IF(Interleague!CD31+Interleague!CD30&gt;0,Interleague!CD31,"")</f>
      </c>
      <c r="AA33" s="253">
        <f>IF(Interleague!CE31+Interleague!CE30&gt;0,Interleague!CE31,"")</f>
      </c>
      <c r="AB33" s="252">
        <f>IF(Interleague!CF31+Interleague!CF30&gt;0,Interleague!CF31,"")</f>
      </c>
      <c r="AC33" s="252">
        <f>IF(Interleague!CG31+Interleague!CG30&gt;0,Interleague!CG31,"")</f>
      </c>
      <c r="AD33" s="252">
        <f>IF(Interleague!CH31+Interleague!CH30&gt;0,Interleague!CH31,"")</f>
      </c>
      <c r="AE33" s="252">
        <f>IF(Interleague!CI31+Interleague!CI30&gt;0,Interleague!CI31,"")</f>
      </c>
      <c r="AF33" s="255">
        <f>IF(Interleague!CJ31+Interleague!CJ30&gt;0,Interleague!CJ31,"")</f>
      </c>
      <c r="AG33" s="257"/>
      <c r="AH33" s="50">
        <f>SUM(C33:AF33)</f>
        <v>42</v>
      </c>
      <c r="AL33" s="7" t="str">
        <f>X7</f>
        <v>Cincinnati Reds</v>
      </c>
      <c r="AM33" s="78">
        <f>X4</f>
        <v>91</v>
      </c>
      <c r="AN33" s="95">
        <f>X3</f>
        <v>71</v>
      </c>
      <c r="AO33" s="8">
        <f>X2</f>
        <v>0.5617283950617284</v>
      </c>
      <c r="AP33" s="200">
        <f>AM33-AN33</f>
        <v>20</v>
      </c>
      <c r="AQ33" s="245">
        <f>((MAX($AP$33:$AP$38)-AP33)/2)</f>
        <v>0</v>
      </c>
      <c r="AR33" s="246">
        <f>IF(163-(AN33+MAX($AM$33:$AM$38))&lt;1,"E",163-(AN33+MAX($AM$33:$AM$38)))</f>
        <v>1</v>
      </c>
      <c r="AS33" s="7">
        <f>'National League'!C30</f>
        <v>17</v>
      </c>
      <c r="AT33" s="95">
        <f>'National League'!D30</f>
        <v>15</v>
      </c>
      <c r="AU33" s="247">
        <f>Divisioonat!C131</f>
        <v>49</v>
      </c>
      <c r="AV33" s="248">
        <f>Divisioonat!D131</f>
        <v>30</v>
      </c>
      <c r="AW33" s="15">
        <f>'National League'!Y30</f>
        <v>17</v>
      </c>
      <c r="AX33" s="103">
        <f>'National League'!Z30</f>
        <v>19</v>
      </c>
      <c r="AY33" s="15">
        <f>Interleague!C77</f>
        <v>8</v>
      </c>
      <c r="AZ33" s="103">
        <f>Interleague!D77</f>
        <v>7</v>
      </c>
      <c r="BA33" s="258">
        <f>Divisioonat!D211+'National League'!C88+Interleague!C134</f>
        <v>790</v>
      </c>
      <c r="BB33" s="259">
        <f>Divisioonat!E211+'National League'!D88+Interleague!D134</f>
        <v>-685</v>
      </c>
      <c r="BC33" s="15"/>
      <c r="BD33" s="15"/>
      <c r="BE33" s="15"/>
      <c r="BF33" s="15"/>
      <c r="BG33" s="71"/>
      <c r="BH33" s="15"/>
      <c r="BI33" s="15"/>
      <c r="BJ33" s="15"/>
      <c r="BK33" s="15"/>
      <c r="BL33" s="15"/>
      <c r="BM33" s="71"/>
      <c r="BN33" s="15"/>
      <c r="BO33" s="15"/>
      <c r="BP33" s="15"/>
      <c r="BQ33" s="15"/>
      <c r="BR33" s="15"/>
      <c r="BS33" s="71"/>
      <c r="BT33" s="15"/>
      <c r="BU33" s="15"/>
      <c r="BV33" s="15"/>
      <c r="BW33" s="15"/>
      <c r="BX33" s="15"/>
      <c r="BY33" s="71"/>
      <c r="BZ33" s="15"/>
      <c r="CA33" s="15"/>
    </row>
    <row r="34" spans="2:79" ht="12">
      <c r="B34" s="220" t="s">
        <v>50</v>
      </c>
      <c r="C34" s="243">
        <f>'American League'!AY98</f>
        <v>3</v>
      </c>
      <c r="D34" s="239">
        <f>'American League'!AZ98</f>
        <v>1</v>
      </c>
      <c r="E34" s="239">
        <f>'American League'!BA98</f>
        <v>1</v>
      </c>
      <c r="F34" s="239">
        <f>'American League'!BB98</f>
        <v>3</v>
      </c>
      <c r="G34" s="240">
        <f>'American League'!BC98</f>
        <v>2</v>
      </c>
      <c r="H34" s="239">
        <f>'American League'!BD98</f>
        <v>0</v>
      </c>
      <c r="I34" s="239">
        <f>'American League'!BE98</f>
        <v>1</v>
      </c>
      <c r="J34" s="239">
        <f>'American League'!BF98</f>
        <v>0</v>
      </c>
      <c r="K34" s="239">
        <f>'American League'!BG98</f>
        <v>2</v>
      </c>
      <c r="L34" s="240">
        <f>'American League'!BH98</f>
        <v>2</v>
      </c>
      <c r="M34" s="239">
        <f>SUM(Divisioonat!AE81:AE85,Divisioonat!AG81:AG85)</f>
        <v>2</v>
      </c>
      <c r="N34" s="239">
        <f>SUM(Divisioonat!AI81:AI85,Divisioonat!AK81:AK85)</f>
        <v>2</v>
      </c>
      <c r="O34" s="239">
        <f>SUM(Divisioonat!AM81:AM85,Divisioonat!AO81:AO85)</f>
        <v>4</v>
      </c>
      <c r="P34" s="278"/>
      <c r="Q34" s="243">
        <f>IF(Interleague!BU32+Interleague!BU33&gt;0,Interleague!BU32,"")</f>
      </c>
      <c r="R34" s="239">
        <f>IF(Interleague!BV32+Interleague!BV33&gt;0,Interleague!BV32,"")</f>
      </c>
      <c r="S34" s="239">
        <f>IF(Interleague!BW32+Interleague!BW33&gt;0,Interleague!BW32,"")</f>
      </c>
      <c r="T34" s="239">
        <f>IF(Interleague!BX32+Interleague!BX33&gt;0,Interleague!BX32,"")</f>
      </c>
      <c r="U34" s="240">
        <f>IF(Interleague!BY32+Interleague!BY33&gt;0,Interleague!BY32,"")</f>
      </c>
      <c r="V34" s="239">
        <f>IF(Interleague!BZ32+Interleague!BZ33&gt;0,Interleague!BZ32,"")</f>
        <v>1</v>
      </c>
      <c r="W34" s="239">
        <f>IF(Interleague!CA32+Interleague!CA33&gt;0,Interleague!CA32,"")</f>
      </c>
      <c r="X34" s="239">
        <f>IF(Interleague!CB32+Interleague!CB33&gt;0,Interleague!CB32,"")</f>
      </c>
      <c r="Y34" s="239">
        <f>IF(Interleague!CC32+Interleague!CC33&gt;0,Interleague!CC32,"")</f>
        <v>1</v>
      </c>
      <c r="Z34" s="239">
        <f>IF(Interleague!CD32+Interleague!CD33&gt;0,Interleague!CD32,"")</f>
      </c>
      <c r="AA34" s="240">
        <f>IF(Interleague!CE32+Interleague!CE33&gt;0,Interleague!CE32,"")</f>
      </c>
      <c r="AB34" s="239">
        <f>IF(Interleague!CF32+Interleague!CF33&gt;0,Interleague!CF32,"")</f>
        <v>1</v>
      </c>
      <c r="AC34" s="239">
        <f>IF(Interleague!CG32+Interleague!CG33&gt;0,Interleague!CG32,"")</f>
      </c>
      <c r="AD34" s="239">
        <f>IF(Interleague!CH32+Interleague!CH33&gt;0,Interleague!CH32,"")</f>
      </c>
      <c r="AE34" s="239">
        <f>IF(Interleague!CI32+Interleague!CI33&gt;0,Interleague!CI32,"")</f>
      </c>
      <c r="AF34" s="242">
        <f>IF(Interleague!CJ32+Interleague!CJ33&gt;0,Interleague!CJ32,"")</f>
      </c>
      <c r="AH34" s="244">
        <f>SUM(C34:AF34)</f>
        <v>26</v>
      </c>
      <c r="AL34" s="7" t="str">
        <f>V7</f>
        <v>St. Louis Cardinals</v>
      </c>
      <c r="AM34" s="78">
        <f>V4</f>
        <v>86</v>
      </c>
      <c r="AN34" s="95">
        <f>V3</f>
        <v>76</v>
      </c>
      <c r="AO34" s="8">
        <f>V2</f>
        <v>0.5308641975308642</v>
      </c>
      <c r="AP34" s="200">
        <f>AM34-AN34</f>
        <v>10</v>
      </c>
      <c r="AQ34" s="245">
        <f>((MAX($AP$33:$AP$38)-AP34)/2)</f>
        <v>5</v>
      </c>
      <c r="AR34" s="246" t="str">
        <f>IF(163-(AN34+MAX($AM$33:$AM$38))&lt;1,"E",163-(AN34+MAX($AM$33:$AM$38)))</f>
        <v>E</v>
      </c>
      <c r="AS34" s="7">
        <f>'National League'!C24</f>
        <v>18</v>
      </c>
      <c r="AT34" s="95">
        <f>'National League'!D24</f>
        <v>15</v>
      </c>
      <c r="AU34" s="247">
        <f>Divisioonat!C121</f>
        <v>39</v>
      </c>
      <c r="AV34" s="248">
        <f>Divisioonat!D121</f>
        <v>39</v>
      </c>
      <c r="AW34" s="15">
        <f>'National League'!Y24</f>
        <v>20</v>
      </c>
      <c r="AX34" s="103">
        <f>'National League'!Z24</f>
        <v>16</v>
      </c>
      <c r="AY34" s="15">
        <f>Interleague!C71</f>
        <v>9</v>
      </c>
      <c r="AZ34" s="103">
        <f>Interleague!D71</f>
        <v>6</v>
      </c>
      <c r="BA34" s="202">
        <f>Divisioonat!D209+'National League'!C82+Interleague!C132</f>
        <v>736</v>
      </c>
      <c r="BB34" s="249">
        <f>Divisioonat!E209+'National League'!D82+Interleague!D132</f>
        <v>-641</v>
      </c>
      <c r="BC34"/>
      <c r="BD34" s="15"/>
      <c r="BE34" s="15"/>
      <c r="BF34" s="15"/>
      <c r="BG34" s="71"/>
      <c r="BH34" s="15"/>
      <c r="BI34" s="15"/>
      <c r="BJ34" s="15"/>
      <c r="BK34" s="15"/>
      <c r="BL34" s="15"/>
      <c r="BM34" s="71"/>
      <c r="BN34" s="15"/>
      <c r="BO34" s="15"/>
      <c r="BP34" s="15"/>
      <c r="BQ34" s="15"/>
      <c r="BR34" s="15"/>
      <c r="BS34" s="71"/>
      <c r="BT34" s="15"/>
      <c r="BU34" s="15"/>
      <c r="BV34" s="15"/>
      <c r="BW34" s="15"/>
      <c r="BX34" s="15"/>
      <c r="BY34" s="71"/>
      <c r="BZ34" s="15"/>
      <c r="CA34" s="15"/>
    </row>
    <row r="35" spans="2:79" ht="12">
      <c r="B35" s="261" t="s">
        <v>100</v>
      </c>
      <c r="C35" s="275">
        <f>'American League'!AY99</f>
        <v>3</v>
      </c>
      <c r="D35" s="266">
        <f>'American League'!AZ99</f>
        <v>2</v>
      </c>
      <c r="E35" s="266">
        <f>'American League'!BA99</f>
        <v>2</v>
      </c>
      <c r="F35" s="266">
        <f>'American League'!BB99</f>
        <v>3</v>
      </c>
      <c r="G35" s="267">
        <f>'American League'!BC99</f>
        <v>4</v>
      </c>
      <c r="H35" s="266">
        <f>'American League'!BD99</f>
        <v>3</v>
      </c>
      <c r="I35" s="266">
        <f>'American League'!BE99</f>
        <v>2</v>
      </c>
      <c r="J35" s="266">
        <f>'American League'!BF99</f>
        <v>7</v>
      </c>
      <c r="K35" s="266">
        <f>'American League'!BG99</f>
        <v>1</v>
      </c>
      <c r="L35" s="267">
        <f>'American League'!BH99</f>
        <v>1</v>
      </c>
      <c r="M35" s="266">
        <f>SUM(Divisioonat!AF81:AF85,Divisioonat!AH81:AH85)</f>
        <v>7</v>
      </c>
      <c r="N35" s="266">
        <f>SUM(Divisioonat!AJ81:AJ85,Divisioonat!AL81:AL85)</f>
        <v>8</v>
      </c>
      <c r="O35" s="266">
        <f>SUM(Divisioonat!AN81:AN85,Divisioonat!AP81:AP85)</f>
        <v>6</v>
      </c>
      <c r="P35" s="279"/>
      <c r="Q35" s="275">
        <f>IF(Interleague!BU33+Interleague!BU32&gt;0,Interleague!BU33,"")</f>
      </c>
      <c r="R35" s="266">
        <f>IF(Interleague!BV33+Interleague!BV32&gt;0,Interleague!BV33,"")</f>
      </c>
      <c r="S35" s="266">
        <f>IF(Interleague!BW33+Interleague!BW32&gt;0,Interleague!BW33,"")</f>
      </c>
      <c r="T35" s="266">
        <f>IF(Interleague!BX33+Interleague!BX32&gt;0,Interleague!BX33,"")</f>
      </c>
      <c r="U35" s="267">
        <f>IF(Interleague!BY33+Interleague!BY32&gt;0,Interleague!BY33,"")</f>
      </c>
      <c r="V35" s="265">
        <f>IF(Interleague!BZ33+Interleague!BZ32&gt;0,Interleague!BZ33,"")</f>
        <v>2</v>
      </c>
      <c r="W35" s="266">
        <f>IF(Interleague!CA33+Interleague!CA32&gt;0,Interleague!CA33,"")</f>
      </c>
      <c r="X35" s="266">
        <f>IF(Interleague!CB33+Interleague!CB32&gt;0,Interleague!CB33,"")</f>
      </c>
      <c r="Y35" s="266">
        <f>IF(Interleague!CC33+Interleague!CC32&gt;0,Interleague!CC33,"")</f>
        <v>2</v>
      </c>
      <c r="Z35" s="266">
        <f>IF(Interleague!CD33+Interleague!CD32&gt;0,Interleague!CD33,"")</f>
      </c>
      <c r="AA35" s="267">
        <f>IF(Interleague!CE33+Interleague!CE32&gt;0,Interleague!CE33,"")</f>
      </c>
      <c r="AB35" s="266">
        <f>IF(Interleague!CF33+Interleague!CF32&gt;0,Interleague!CF33,"")</f>
        <v>2</v>
      </c>
      <c r="AC35" s="266">
        <f>IF(Interleague!CG33+Interleague!CG32&gt;0,Interleague!CG33,"")</f>
      </c>
      <c r="AD35" s="266">
        <f>IF(Interleague!CH33+Interleague!CH32&gt;0,Interleague!CH33,"")</f>
      </c>
      <c r="AE35" s="266">
        <f>IF(Interleague!CI33+Interleague!CI32&gt;0,Interleague!CI33,"")</f>
      </c>
      <c r="AF35" s="276">
        <f>IF(Interleague!CJ33+Interleague!CJ32&gt;0,Interleague!CJ33,"")</f>
      </c>
      <c r="AG35" s="11"/>
      <c r="AH35" s="64">
        <f>SUM(C35:AF35)</f>
        <v>55</v>
      </c>
      <c r="AL35" s="7" t="str">
        <f>Y7</f>
        <v>Milwaukee Brewers</v>
      </c>
      <c r="AM35" s="78">
        <f>Y4</f>
        <v>77</v>
      </c>
      <c r="AN35" s="95">
        <f>Y3</f>
        <v>85</v>
      </c>
      <c r="AO35" s="8">
        <f>Y2</f>
        <v>0.47530864197530864</v>
      </c>
      <c r="AP35" s="200">
        <f>AM35-AN35</f>
        <v>-8</v>
      </c>
      <c r="AQ35" s="245">
        <f>((MAX($AP$33:$AP$38)-AP35)/2)</f>
        <v>14</v>
      </c>
      <c r="AR35" s="246" t="str">
        <f>IF(163-(AN35+MAX($AM$33:$AM$38))&lt;1,"E",163-(AN35+MAX($AM$33:$AM$38)))</f>
        <v>E</v>
      </c>
      <c r="AS35" s="7">
        <f>'National League'!C33</f>
        <v>16</v>
      </c>
      <c r="AT35" s="95">
        <f>'National League'!D33</f>
        <v>18</v>
      </c>
      <c r="AU35" s="247">
        <f>Divisioonat!C136</f>
        <v>37</v>
      </c>
      <c r="AV35" s="248">
        <f>Divisioonat!D136</f>
        <v>40</v>
      </c>
      <c r="AW35" s="15">
        <f>'National League'!Y33</f>
        <v>15</v>
      </c>
      <c r="AX35" s="103">
        <f>'National League'!Z33</f>
        <v>21</v>
      </c>
      <c r="AY35" s="15">
        <f>Interleague!C80</f>
        <v>9</v>
      </c>
      <c r="AZ35" s="103">
        <f>Interleague!D80</f>
        <v>6</v>
      </c>
      <c r="BA35" s="258">
        <f>Divisioonat!D212+'National League'!C91+Interleague!C135</f>
        <v>750</v>
      </c>
      <c r="BB35" s="259">
        <f>Divisioonat!E212+'National League'!D91+Interleague!D135</f>
        <v>-804</v>
      </c>
      <c r="BC35" s="15"/>
      <c r="BD35" s="15"/>
      <c r="BE35" s="15"/>
      <c r="BF35" s="15"/>
      <c r="BG35" s="71"/>
      <c r="BH35" s="15"/>
      <c r="BI35" s="15"/>
      <c r="BJ35" s="15"/>
      <c r="BK35" s="15"/>
      <c r="BL35" s="15"/>
      <c r="BM35" s="71"/>
      <c r="BN35" s="15"/>
      <c r="BO35" s="15"/>
      <c r="BP35" s="15"/>
      <c r="BQ35" s="15"/>
      <c r="BR35" s="15"/>
      <c r="BS35" s="71"/>
      <c r="BT35" s="15"/>
      <c r="BU35" s="15"/>
      <c r="BV35" s="15"/>
      <c r="BW35" s="15"/>
      <c r="BX35" s="15"/>
      <c r="BY35" s="71"/>
      <c r="BZ35" s="15"/>
      <c r="CA35" s="15"/>
    </row>
    <row r="36" spans="2:79" ht="12">
      <c r="B36" s="237" t="s">
        <v>70</v>
      </c>
      <c r="C36" s="243">
        <f>IF(Interleague!BU55+Interleague!BU56&gt;0,Interleague!BU55,"")</f>
        <v>1</v>
      </c>
      <c r="D36" s="239">
        <f>IF(Interleague!BV55+Interleague!BV56&gt;0,Interleague!BV55,"")</f>
      </c>
      <c r="E36" s="239">
        <f>IF(Interleague!BW55+Interleague!BW56&gt;0,Interleague!BW55,"")</f>
      </c>
      <c r="F36" s="239">
        <f>IF(Interleague!BX55+Interleague!BX56&gt;0,Interleague!BX55,"")</f>
        <v>3</v>
      </c>
      <c r="G36" s="240">
        <f>IF(Interleague!BY55+Interleague!BY56&gt;0,Interleague!BY55,"")</f>
      </c>
      <c r="H36" s="239">
        <f>IF(Interleague!BZ55+Interleague!BZ56&gt;0,Interleague!BZ55,"")</f>
      </c>
      <c r="I36" s="239">
        <f>IF(Interleague!CA55+Interleague!CA56&gt;0,Interleague!CA55,"")</f>
      </c>
      <c r="J36" s="239">
        <f>IF(Interleague!CB55+Interleague!CB56&gt;0,Interleague!CB55,"")</f>
      </c>
      <c r="K36" s="239">
        <f>IF(Interleague!CC55+Interleague!CC56&gt;0,Interleague!CC55,"")</f>
        <v>3</v>
      </c>
      <c r="L36" s="240">
        <f>IF(Interleague!CD55+Interleague!CD56&gt;0,Interleague!CD55,"")</f>
      </c>
      <c r="M36" s="239">
        <f>IF(Interleague!CE55+Interleague!CE56&gt;0,Interleague!CE55,"")</f>
      </c>
      <c r="N36" s="239">
        <f>IF(Interleague!CF55+Interleague!CF56&gt;0,Interleague!CF55,"")</f>
      </c>
      <c r="O36" s="239">
        <f>IF(Interleague!CG55+Interleague!CG56&gt;0,Interleague!CG55,"")</f>
      </c>
      <c r="P36" s="242">
        <f>IF(Interleague!CH55+Interleague!CH56&gt;0,Interleague!CH55,"")</f>
      </c>
      <c r="Q36" s="280"/>
      <c r="R36" s="270">
        <f>SUM(Divisioonat!AI92:AI96,Divisioonat!AK92:AK96)</f>
        <v>4</v>
      </c>
      <c r="S36" s="270">
        <f>SUM(Divisioonat!AM92:AM96,Divisioonat!AO92:AO96)</f>
        <v>3</v>
      </c>
      <c r="T36" s="270">
        <f>SUM(Divisioonat!AQ92:AQ96,Divisioonat!AS92:AS96)</f>
        <v>1</v>
      </c>
      <c r="U36" s="271">
        <f>SUM(Divisioonat!AU92:AU96,Divisioonat!AW92:AW96)</f>
        <v>5</v>
      </c>
      <c r="V36" s="270">
        <f>'National League'!BB65</f>
        <v>1</v>
      </c>
      <c r="W36" s="270">
        <f>'National League'!BC65</f>
        <v>2</v>
      </c>
      <c r="X36" s="270">
        <f>'National League'!BD65</f>
        <v>1</v>
      </c>
      <c r="Y36" s="270">
        <f>'National League'!BE65</f>
        <v>1</v>
      </c>
      <c r="Z36" s="270">
        <f>'National League'!BF65</f>
        <v>2</v>
      </c>
      <c r="AA36" s="271">
        <f>'National League'!BG65</f>
        <v>1</v>
      </c>
      <c r="AB36" s="270">
        <f>'National League'!BH65</f>
        <v>1</v>
      </c>
      <c r="AC36" s="270">
        <f>'National League'!BI65</f>
        <v>1</v>
      </c>
      <c r="AD36" s="270">
        <f>'National League'!BJ65</f>
        <v>1</v>
      </c>
      <c r="AE36" s="270">
        <f>'National League'!BK65</f>
        <v>0</v>
      </c>
      <c r="AF36" s="273">
        <f>'National League'!BL65</f>
        <v>1</v>
      </c>
      <c r="AH36" s="244">
        <f>SUM(C36:AF36)</f>
        <v>32</v>
      </c>
      <c r="AL36" s="7" t="str">
        <f>W7</f>
        <v>Houston Astros</v>
      </c>
      <c r="AM36" s="78">
        <f>W4</f>
        <v>76</v>
      </c>
      <c r="AN36" s="95">
        <f>W3</f>
        <v>86</v>
      </c>
      <c r="AO36" s="8">
        <f>W2</f>
        <v>0.4691358024691358</v>
      </c>
      <c r="AP36" s="200">
        <f>AM36-AN36</f>
        <v>-10</v>
      </c>
      <c r="AQ36" s="245">
        <f>((MAX($AP$33:$AP$38)-AP36)/2)</f>
        <v>15</v>
      </c>
      <c r="AR36" s="246" t="str">
        <f>IF(163-(AN36+MAX($AM$33:$AM$38))&lt;1,"E",163-(AN36+MAX($AM$33:$AM$38)))</f>
        <v>E</v>
      </c>
      <c r="AS36" s="7">
        <f>'National League'!C27</f>
        <v>15</v>
      </c>
      <c r="AT36" s="95">
        <f>'National League'!D27</f>
        <v>19</v>
      </c>
      <c r="AU36" s="247">
        <f>Divisioonat!C126</f>
        <v>45</v>
      </c>
      <c r="AV36" s="248">
        <f>Divisioonat!D126</f>
        <v>33</v>
      </c>
      <c r="AW36" s="15">
        <f>'National League'!Y27</f>
        <v>13</v>
      </c>
      <c r="AX36" s="103">
        <f>'National League'!Z27</f>
        <v>22</v>
      </c>
      <c r="AY36" s="15">
        <f>Interleague!C74</f>
        <v>3</v>
      </c>
      <c r="AZ36" s="103">
        <f>Interleague!D74</f>
        <v>12</v>
      </c>
      <c r="BA36" s="258">
        <f>Divisioonat!D210+'National League'!C85+Interleague!C133</f>
        <v>611</v>
      </c>
      <c r="BB36" s="259">
        <f>Divisioonat!E210+'National League'!D85+Interleague!D133</f>
        <v>-729</v>
      </c>
      <c r="BC36" s="15"/>
      <c r="BD36" s="15"/>
      <c r="BE36" s="15"/>
      <c r="BF36" s="15"/>
      <c r="BG36" s="71"/>
      <c r="BH36" s="15"/>
      <c r="BI36" s="15"/>
      <c r="BJ36" s="15"/>
      <c r="BK36" s="15"/>
      <c r="BL36" s="15"/>
      <c r="BM36" s="71"/>
      <c r="BN36" s="15"/>
      <c r="BO36" s="15"/>
      <c r="BP36" s="15"/>
      <c r="BQ36" s="15"/>
      <c r="BR36" s="15"/>
      <c r="BS36" s="71"/>
      <c r="BT36" s="15"/>
      <c r="BU36" s="15"/>
      <c r="BV36" s="15"/>
      <c r="BW36" s="15"/>
      <c r="BX36" s="15"/>
      <c r="BY36" s="71"/>
      <c r="BZ36" s="15"/>
      <c r="CA36" s="15"/>
    </row>
    <row r="37" spans="2:79" ht="12">
      <c r="B37" s="250" t="s">
        <v>107</v>
      </c>
      <c r="C37" s="256">
        <f>IF(Interleague!BU55+Interleague!BU56&gt;0,Interleague!BU56,"")</f>
        <v>2</v>
      </c>
      <c r="D37" s="252">
        <f>IF(Interleague!BV55+Interleague!BV56&gt;0,Interleague!BV56,"")</f>
      </c>
      <c r="E37" s="252">
        <f>IF(Interleague!BW55+Interleague!BW56&gt;0,Interleague!BW56,"")</f>
      </c>
      <c r="F37" s="252">
        <f>IF(Interleague!BX55+Interleague!BX56&gt;0,Interleague!BX56,"")</f>
        <v>0</v>
      </c>
      <c r="G37" s="253">
        <f>IF(Interleague!BY55+Interleague!BY56&gt;0,Interleague!BY56,"")</f>
      </c>
      <c r="H37" s="252">
        <f>IF(Interleague!BZ55+Interleague!BZ56&gt;0,Interleague!BZ56,"")</f>
      </c>
      <c r="I37" s="252">
        <f>IF(Interleague!CA55+Interleague!CA56&gt;0,Interleague!CA56,"")</f>
      </c>
      <c r="J37" s="252">
        <f>IF(Interleague!CB55+Interleague!CB56&gt;0,Interleague!CB56,"")</f>
      </c>
      <c r="K37" s="252">
        <f>IF(Interleague!CC55+Interleague!CC56&gt;0,Interleague!CC56,"")</f>
        <v>0</v>
      </c>
      <c r="L37" s="253">
        <f>IF(Interleague!CD55+Interleague!CD56&gt;0,Interleague!CD56,"")</f>
      </c>
      <c r="M37" s="252">
        <f>IF(Interleague!CE55+Interleague!CE56&gt;0,Interleague!CE56,"")</f>
      </c>
      <c r="N37" s="252">
        <f>IF(Interleague!CF55+Interleague!CF56&gt;0,Interleague!CF56,"")</f>
      </c>
      <c r="O37" s="252">
        <f>IF(Interleague!CG55+Interleague!CG56&gt;0,Interleague!CG56,"")</f>
      </c>
      <c r="P37" s="255">
        <f>IF(Interleague!CH55+Interleague!CH56&gt;0,Interleague!CH56,"")</f>
      </c>
      <c r="Q37" s="251"/>
      <c r="R37" s="252">
        <f>SUM(Divisioonat!AJ92:AJ96,Divisioonat!AL92:AL96)</f>
        <v>5</v>
      </c>
      <c r="S37" s="252">
        <f>SUM(Divisioonat!AN92:AN96,Divisioonat!AP92:AP96)</f>
        <v>6</v>
      </c>
      <c r="T37" s="252">
        <f>SUM(Divisioonat!AR92:AR96,Divisioonat!AT92:AT96)</f>
        <v>8</v>
      </c>
      <c r="U37" s="253">
        <f>SUM(Divisioonat!AV92:AV96,Divisioonat!AX92:AX96)</f>
        <v>4</v>
      </c>
      <c r="V37" s="252">
        <f>'National League'!BB66</f>
        <v>2</v>
      </c>
      <c r="W37" s="252">
        <f>'National League'!BC66</f>
        <v>2</v>
      </c>
      <c r="X37" s="252">
        <f>'National League'!BD66</f>
        <v>2</v>
      </c>
      <c r="Y37" s="252">
        <f>'National League'!BE66</f>
        <v>2</v>
      </c>
      <c r="Z37" s="252">
        <f>'National League'!BF66</f>
        <v>1</v>
      </c>
      <c r="AA37" s="253">
        <f>'National League'!BG66</f>
        <v>2</v>
      </c>
      <c r="AB37" s="252">
        <f>'National League'!BH66</f>
        <v>2</v>
      </c>
      <c r="AC37" s="252">
        <f>'National League'!BI66</f>
        <v>3</v>
      </c>
      <c r="AD37" s="252">
        <f>'National League'!BJ66</f>
        <v>3</v>
      </c>
      <c r="AE37" s="252">
        <f>'National League'!BK66</f>
        <v>3</v>
      </c>
      <c r="AF37" s="255">
        <f>'National League'!BL66</f>
        <v>2</v>
      </c>
      <c r="AG37" s="257"/>
      <c r="AH37" s="50">
        <f>SUM(C37:AF37)</f>
        <v>49</v>
      </c>
      <c r="AL37" s="7" t="str">
        <f>AA7</f>
        <v>Chicago Cubs</v>
      </c>
      <c r="AM37" s="78">
        <f>AA4</f>
        <v>75</v>
      </c>
      <c r="AN37" s="95">
        <f>AA3</f>
        <v>87</v>
      </c>
      <c r="AO37" s="8">
        <f>AA2</f>
        <v>0.46296296296296297</v>
      </c>
      <c r="AP37" s="200">
        <f>AM37-AN37</f>
        <v>-12</v>
      </c>
      <c r="AQ37" s="245">
        <f>((MAX($AP$33:$AP$38)-AP37)/2)</f>
        <v>16</v>
      </c>
      <c r="AR37" s="246" t="str">
        <f>IF(163-(AN37+MAX($AM$33:$AM$38))&lt;1,"E",163-(AN37+MAX($AM$33:$AM$38)))</f>
        <v>E</v>
      </c>
      <c r="AS37" s="7">
        <f>'National League'!C39</f>
        <v>17</v>
      </c>
      <c r="AT37" s="95">
        <f>'National League'!D39</f>
        <v>14</v>
      </c>
      <c r="AU37" s="247">
        <f>Divisioonat!C146</f>
        <v>34</v>
      </c>
      <c r="AV37" s="248">
        <f>Divisioonat!D146</f>
        <v>45</v>
      </c>
      <c r="AW37" s="15">
        <f>'National League'!Y39</f>
        <v>16</v>
      </c>
      <c r="AX37" s="103">
        <f>'National League'!Z39</f>
        <v>18</v>
      </c>
      <c r="AY37" s="15">
        <f>Interleague!C86</f>
        <v>8</v>
      </c>
      <c r="AZ37" s="103">
        <f>Interleague!D86</f>
        <v>10</v>
      </c>
      <c r="BA37" s="258">
        <f>Divisioonat!D214+'National League'!C97+Interleague!C137</f>
        <v>685</v>
      </c>
      <c r="BB37" s="259">
        <f>Divisioonat!E214+'National League'!D97+Interleague!D137</f>
        <v>-767</v>
      </c>
      <c r="BC37" s="15"/>
      <c r="BD37" s="15"/>
      <c r="BE37" s="15"/>
      <c r="BF37" s="15"/>
      <c r="BG37" s="71"/>
      <c r="BH37" s="15"/>
      <c r="BI37" s="15"/>
      <c r="BJ37" s="15"/>
      <c r="BK37" s="15"/>
      <c r="BL37" s="15"/>
      <c r="BM37" s="71"/>
      <c r="BN37" s="15"/>
      <c r="BO37" s="15"/>
      <c r="BP37" s="15"/>
      <c r="BQ37" s="15"/>
      <c r="BR37" s="15"/>
      <c r="BS37" s="71"/>
      <c r="BT37" s="15"/>
      <c r="BU37" s="15"/>
      <c r="BV37" s="15"/>
      <c r="BW37" s="15"/>
      <c r="BX37" s="15"/>
      <c r="BY37" s="71"/>
      <c r="BZ37" s="15"/>
      <c r="CA37" s="15"/>
    </row>
    <row r="38" spans="2:79" ht="12">
      <c r="B38" s="220" t="s">
        <v>18</v>
      </c>
      <c r="C38" s="243">
        <f>IF(Interleague!BU57+Interleague!BU58&gt;0,Interleague!BU57,"")</f>
        <v>2</v>
      </c>
      <c r="D38" s="239">
        <f>IF(Interleague!BV57+Interleague!BV58&gt;0,Interleague!BV57,"")</f>
        <v>2</v>
      </c>
      <c r="E38" s="239">
        <f>IF(Interleague!BW57+Interleague!BW58&gt;0,Interleague!BW57,"")</f>
        <v>1</v>
      </c>
      <c r="F38" s="239">
        <f>IF(Interleague!BX57+Interleague!BX58&gt;0,Interleague!BX57,"")</f>
      </c>
      <c r="G38" s="240">
        <f>IF(Interleague!BY57+Interleague!BY58&gt;0,Interleague!BY57,"")</f>
      </c>
      <c r="H38" s="239">
        <f>IF(Interleague!BZ57+Interleague!BZ58&gt;0,Interleague!BZ57,"")</f>
      </c>
      <c r="I38" s="239">
        <f>IF(Interleague!CA57+Interleague!CA58&gt;0,Interleague!CA57,"")</f>
      </c>
      <c r="J38" s="239">
        <f>IF(Interleague!CB57+Interleague!CB58&gt;0,Interleague!CB57,"")</f>
      </c>
      <c r="K38" s="239">
        <f>IF(Interleague!CC57+Interleague!CC58&gt;0,Interleague!CC57,"")</f>
      </c>
      <c r="L38" s="240">
        <f>IF(Interleague!CD57+Interleague!CD58&gt;0,Interleague!CD57,"")</f>
      </c>
      <c r="M38" s="239">
        <f>IF(Interleague!CE57+Interleague!CE58&gt;0,Interleague!CE57,"")</f>
      </c>
      <c r="N38" s="239">
        <f>IF(Interleague!CF57+Interleague!CF58&gt;0,Interleague!CF57,"")</f>
      </c>
      <c r="O38" s="239">
        <f>IF(Interleague!CG57+Interleague!CG58&gt;0,Interleague!CG57,"")</f>
      </c>
      <c r="P38" s="242">
        <f>IF(Interleague!CH57+Interleague!CH58&gt;0,Interleague!CH57,"")</f>
      </c>
      <c r="Q38" s="243">
        <f>SUM(Divisioonat!AE97:AE101,Divisioonat!AG97:AG101)</f>
        <v>4</v>
      </c>
      <c r="R38" s="114"/>
      <c r="S38" s="239">
        <f>SUM(Divisioonat!AM97:AM101,Divisioonat!AO97:AO101)</f>
        <v>4</v>
      </c>
      <c r="T38" s="239">
        <f>SUM(Divisioonat!AQ97:AQ101,Divisioonat!AS97:AS101)</f>
        <v>8</v>
      </c>
      <c r="U38" s="240">
        <f>SUM(Divisioonat!AU97:AU101,Divisioonat!AW97:AW101)</f>
        <v>5</v>
      </c>
      <c r="V38" s="239">
        <f>'National League'!BB67</f>
        <v>1</v>
      </c>
      <c r="W38" s="239">
        <f>'National League'!BC67</f>
        <v>3</v>
      </c>
      <c r="X38" s="239">
        <f>'National League'!BD67</f>
        <v>1</v>
      </c>
      <c r="Y38" s="239">
        <f>'National League'!BE67</f>
        <v>3</v>
      </c>
      <c r="Z38" s="239">
        <f>'National League'!BF67</f>
        <v>1</v>
      </c>
      <c r="AA38" s="240">
        <f>'National League'!BG67</f>
        <v>1</v>
      </c>
      <c r="AB38" s="239">
        <f>'National League'!BH67</f>
        <v>3</v>
      </c>
      <c r="AC38" s="239">
        <f>'National League'!BI67</f>
        <v>2</v>
      </c>
      <c r="AD38" s="239">
        <f>'National League'!BJ67</f>
        <v>1</v>
      </c>
      <c r="AE38" s="239">
        <f>'National League'!BK67</f>
        <v>1</v>
      </c>
      <c r="AF38" s="242">
        <f>'National League'!BL67</f>
        <v>2</v>
      </c>
      <c r="AH38" s="244">
        <f>SUM(C38:AF38)</f>
        <v>45</v>
      </c>
      <c r="AL38" s="7" t="str">
        <f>Z7</f>
        <v>Pittsburgh Pirates</v>
      </c>
      <c r="AM38" s="78">
        <f>Z4</f>
        <v>57</v>
      </c>
      <c r="AN38" s="95">
        <f>Z3</f>
        <v>105</v>
      </c>
      <c r="AO38" s="8">
        <f>Z2</f>
        <v>0.35185185185185186</v>
      </c>
      <c r="AP38" s="200">
        <f>AM38-AN38</f>
        <v>-48</v>
      </c>
      <c r="AQ38" s="245">
        <f>((MAX($AP$33:$AP$38)-AP38)/2)</f>
        <v>34</v>
      </c>
      <c r="AR38" s="246" t="str">
        <f>IF(163-(AN38+MAX($AM$33:$AM$38))&lt;1,"E",163-(AN38+MAX($AM$33:$AM$38)))</f>
        <v>E</v>
      </c>
      <c r="AS38" s="7">
        <f>'National League'!C36</f>
        <v>11</v>
      </c>
      <c r="AT38" s="95">
        <f>'National League'!D36</f>
        <v>25</v>
      </c>
      <c r="AU38" s="247">
        <f>Divisioonat!C141</f>
        <v>31</v>
      </c>
      <c r="AV38" s="248">
        <f>Divisioonat!D141</f>
        <v>48</v>
      </c>
      <c r="AW38" s="15">
        <f>'National League'!Y36</f>
        <v>13</v>
      </c>
      <c r="AX38" s="103">
        <f>'National League'!Z36</f>
        <v>19</v>
      </c>
      <c r="AY38" s="15">
        <f>Interleague!C83</f>
        <v>2</v>
      </c>
      <c r="AZ38" s="103">
        <f>Interleague!D83</f>
        <v>13</v>
      </c>
      <c r="BA38" s="202">
        <f>Divisioonat!D213+'National League'!C94+Interleague!C136</f>
        <v>587</v>
      </c>
      <c r="BB38" s="249">
        <f>Divisioonat!E213+'National League'!D94+Interleague!D136</f>
        <v>-866</v>
      </c>
      <c r="BC38" s="15"/>
      <c r="BD38" s="15"/>
      <c r="BE38" s="15"/>
      <c r="BF38" s="15"/>
      <c r="BG38" s="71"/>
      <c r="BH38" s="15"/>
      <c r="BI38" s="15"/>
      <c r="BJ38" s="15"/>
      <c r="BK38" s="15"/>
      <c r="BL38" s="15"/>
      <c r="BM38" s="71"/>
      <c r="BN38" s="15"/>
      <c r="BO38" s="15"/>
      <c r="BP38" s="15"/>
      <c r="BQ38" s="15"/>
      <c r="BR38" s="15"/>
      <c r="BS38" s="71"/>
      <c r="BT38" s="15"/>
      <c r="BU38" s="15"/>
      <c r="BV38" s="15"/>
      <c r="BW38" s="15"/>
      <c r="BX38" s="15"/>
      <c r="BY38" s="71"/>
      <c r="BZ38" s="15"/>
      <c r="CA38" s="15"/>
    </row>
    <row r="39" spans="2:79" ht="12">
      <c r="B39" s="250" t="s">
        <v>108</v>
      </c>
      <c r="C39" s="256">
        <f>IF(Interleague!BU57+Interleague!BU58&gt;0,Interleague!BU58,"")</f>
        <v>1</v>
      </c>
      <c r="D39" s="252">
        <f>IF(Interleague!BV57+Interleague!BV58&gt;0,Interleague!BV58,"")</f>
        <v>1</v>
      </c>
      <c r="E39" s="252">
        <f>IF(Interleague!BW57+Interleague!BW58&gt;0,Interleague!BW58,"")</f>
        <v>2</v>
      </c>
      <c r="F39" s="252">
        <f>IF(Interleague!BX57+Interleague!BX58&gt;0,Interleague!BX58,"")</f>
      </c>
      <c r="G39" s="253">
        <f>IF(Interleague!BY57+Interleague!BY58&gt;0,Interleague!BY58,"")</f>
      </c>
      <c r="H39" s="252">
        <f>IF(Interleague!BZ57+Interleague!BZ58&gt;0,Interleague!BZ58,"")</f>
      </c>
      <c r="I39" s="252">
        <f>IF(Interleague!CA57+Interleague!CA58&gt;0,Interleague!CA58,"")</f>
      </c>
      <c r="J39" s="252">
        <f>IF(Interleague!CB57+Interleague!CB58&gt;0,Interleague!CB58,"")</f>
      </c>
      <c r="K39" s="252">
        <f>IF(Interleague!CC57+Interleague!CC58&gt;0,Interleague!CC58,"")</f>
      </c>
      <c r="L39" s="253">
        <f>IF(Interleague!CD57+Interleague!CD58&gt;0,Interleague!CD58,"")</f>
      </c>
      <c r="M39" s="252">
        <f>IF(Interleague!CE57+Interleague!CE58&gt;0,Interleague!CE58,"")</f>
      </c>
      <c r="N39" s="252">
        <f>IF(Interleague!CF57+Interleague!CF58&gt;0,Interleague!CF58,"")</f>
      </c>
      <c r="O39" s="252">
        <f>IF(Interleague!CG57+Interleague!CG58&gt;0,Interleague!CG58,"")</f>
      </c>
      <c r="P39" s="255">
        <f>IF(Interleague!CH57+Interleague!CH58&gt;0,Interleague!CH58,"")</f>
      </c>
      <c r="Q39" s="256">
        <f>SUM(Divisioonat!AF97:AF101,Divisioonat!AH97:AH101)</f>
        <v>5</v>
      </c>
      <c r="R39" s="123"/>
      <c r="S39" s="252">
        <f>SUM(Divisioonat!AN97:AN101,Divisioonat!AP97:AP101)</f>
        <v>5</v>
      </c>
      <c r="T39" s="252">
        <f>SUM(Divisioonat!AR97:AR101,Divisioonat!AT97:AT101)</f>
        <v>1</v>
      </c>
      <c r="U39" s="253">
        <f>SUM(Divisioonat!AV97:AV101,Divisioonat!AX97:AX101)</f>
        <v>4</v>
      </c>
      <c r="V39" s="252">
        <f>'National League'!BB68</f>
        <v>3</v>
      </c>
      <c r="W39" s="252">
        <f>'National League'!BC68</f>
        <v>0</v>
      </c>
      <c r="X39" s="252">
        <f>'National League'!BD68</f>
        <v>2</v>
      </c>
      <c r="Y39" s="252">
        <f>'National League'!BE68</f>
        <v>0</v>
      </c>
      <c r="Z39" s="252">
        <f>'National League'!BF68</f>
        <v>3</v>
      </c>
      <c r="AA39" s="253">
        <f>'National League'!BG68</f>
        <v>3</v>
      </c>
      <c r="AB39" s="252">
        <f>'National League'!BH68</f>
        <v>0</v>
      </c>
      <c r="AC39" s="252">
        <f>'National League'!BI68</f>
        <v>1</v>
      </c>
      <c r="AD39" s="252">
        <f>'National League'!BJ68</f>
        <v>2</v>
      </c>
      <c r="AE39" s="252">
        <f>'National League'!BK68</f>
        <v>2</v>
      </c>
      <c r="AF39" s="255">
        <f>'National League'!BL68</f>
        <v>1</v>
      </c>
      <c r="AG39" s="257"/>
      <c r="AH39" s="50">
        <f>SUM(C39:AF39)</f>
        <v>36</v>
      </c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 s="15"/>
      <c r="BD39" s="15"/>
      <c r="BE39" s="15"/>
      <c r="BF39" s="15"/>
      <c r="BG39" s="71"/>
      <c r="BH39" s="15"/>
      <c r="BI39" s="15"/>
      <c r="BJ39" s="15"/>
      <c r="BK39" s="15"/>
      <c r="BL39" s="15"/>
      <c r="BM39" s="71"/>
      <c r="BN39" s="15"/>
      <c r="BO39" s="15"/>
      <c r="BP39" s="15"/>
      <c r="BQ39" s="15"/>
      <c r="BR39" s="15"/>
      <c r="BS39" s="71"/>
      <c r="BT39" s="15"/>
      <c r="BU39" s="15"/>
      <c r="BV39" s="15"/>
      <c r="BW39" s="15"/>
      <c r="BX39" s="15"/>
      <c r="BY39" s="71"/>
      <c r="BZ39" s="15"/>
      <c r="CA39" s="15"/>
    </row>
    <row r="40" spans="2:79" ht="12">
      <c r="B40" s="220" t="s">
        <v>14</v>
      </c>
      <c r="C40" s="243">
        <f>IF(Interleague!BU59+Interleague!BU60&gt;0,Interleague!BU59,"")</f>
      </c>
      <c r="D40" s="239">
        <f>IF(Interleague!BV59+Interleague!BV60&gt;0,Interleague!BV59,"")</f>
      </c>
      <c r="E40" s="239">
        <f>IF(Interleague!BW59+Interleague!BW60&gt;0,Interleague!BW59,"")</f>
      </c>
      <c r="F40" s="239">
        <f>IF(Interleague!BX59+Interleague!BX60&gt;0,Interleague!BX59,"")</f>
      </c>
      <c r="G40" s="240">
        <f>IF(Interleague!BY59+Interleague!BY60&gt;0,Interleague!BY59,"")</f>
      </c>
      <c r="H40" s="239">
        <f>IF(Interleague!BZ59+Interleague!BZ60&gt;0,Interleague!BZ59,"")</f>
        <v>2</v>
      </c>
      <c r="I40" s="239">
        <f>IF(Interleague!CA59+Interleague!CA60&gt;0,Interleague!CA59,"")</f>
      </c>
      <c r="J40" s="239">
        <f>IF(Interleague!CB59+Interleague!CB60&gt;0,Interleague!CB59,"")</f>
        <v>0</v>
      </c>
      <c r="K40" s="239">
        <f>IF(Interleague!CC59+Interleague!CC60&gt;0,Interleague!CC59,"")</f>
      </c>
      <c r="L40" s="240">
        <f>IF(Interleague!CD59+Interleague!CD60&gt;0,Interleague!CD59,"")</f>
      </c>
      <c r="M40" s="239">
        <f>IF(Interleague!CE59+Interleague!CE60&gt;0,Interleague!CE59,"")</f>
      </c>
      <c r="N40" s="239">
        <f>IF(Interleague!CF59+Interleague!CF60&gt;0,Interleague!CF59,"")</f>
      </c>
      <c r="O40" s="239">
        <f>IF(Interleague!CG59+Interleague!CG60&gt;0,Interleague!CG59,"")</f>
      </c>
      <c r="P40" s="242">
        <f>IF(Interleague!CH59+Interleague!CH60&gt;0,Interleague!CH59,"")</f>
      </c>
      <c r="Q40" s="243">
        <f>SUM(Divisioonat!AE102:AE106,Divisioonat!AG102:AG106)</f>
        <v>5</v>
      </c>
      <c r="R40" s="239">
        <f>SUM(Divisioonat!AI102:AI106,Divisioonat!AK102:AK106)</f>
        <v>3</v>
      </c>
      <c r="S40" s="114"/>
      <c r="T40" s="239">
        <f>SUM(Divisioonat!AQ102:AQ106,Divisioonat!AS102:AS106)</f>
        <v>4</v>
      </c>
      <c r="U40" s="240">
        <f>SUM(Divisioonat!AU102:AU106,Divisioonat!AW102:AW106)</f>
        <v>3</v>
      </c>
      <c r="V40" s="239">
        <f>'National League'!BB69</f>
        <v>0</v>
      </c>
      <c r="W40" s="239">
        <f>'National League'!BC69</f>
        <v>2</v>
      </c>
      <c r="X40" s="239">
        <f>'National League'!BD69</f>
        <v>1</v>
      </c>
      <c r="Y40" s="239">
        <f>'National League'!BE69</f>
        <v>3</v>
      </c>
      <c r="Z40" s="239">
        <f>'National League'!BF69</f>
        <v>3</v>
      </c>
      <c r="AA40" s="240">
        <f>'National League'!BG69</f>
        <v>2</v>
      </c>
      <c r="AB40" s="239">
        <f>'National League'!BH69</f>
        <v>2</v>
      </c>
      <c r="AC40" s="239">
        <f>'National League'!BI69</f>
        <v>2</v>
      </c>
      <c r="AD40" s="239">
        <f>'National League'!BJ69</f>
        <v>1</v>
      </c>
      <c r="AE40" s="239">
        <f>'National League'!BK69</f>
        <v>2</v>
      </c>
      <c r="AF40" s="242">
        <f>'National League'!BL69</f>
        <v>0</v>
      </c>
      <c r="AH40" s="244">
        <f>SUM(C40:AF40)</f>
        <v>35</v>
      </c>
      <c r="AL40" s="7" t="str">
        <f>AD7</f>
        <v>San Francisco Giants</v>
      </c>
      <c r="AM40" s="78">
        <f>AD4</f>
        <v>92</v>
      </c>
      <c r="AN40" s="95">
        <f>AD3</f>
        <v>70</v>
      </c>
      <c r="AO40" s="8">
        <f>AD2</f>
        <v>0.5679012345679012</v>
      </c>
      <c r="AP40" s="200">
        <f>AM40-AN40</f>
        <v>22</v>
      </c>
      <c r="AQ40" s="245">
        <f>((MAX($AP$40:$AP$44)-AP40)/2)</f>
        <v>0</v>
      </c>
      <c r="AR40" s="246">
        <f>IF(163-(AN40+MAX($AM$40:$AM$44))&lt;1,"E",163-(AN40+MAX($AM$40:$AM$44)))</f>
        <v>1</v>
      </c>
      <c r="AS40" s="7">
        <f>'National League'!C51</f>
        <v>19</v>
      </c>
      <c r="AT40" s="95">
        <f>'National League'!D51</f>
        <v>14</v>
      </c>
      <c r="AU40" s="247">
        <f>'National League'!Y51</f>
        <v>28</v>
      </c>
      <c r="AV40" s="248">
        <f>'National League'!Z51</f>
        <v>14</v>
      </c>
      <c r="AW40" s="15">
        <f>Divisioonat!C166</f>
        <v>38</v>
      </c>
      <c r="AX40" s="103">
        <f>Divisioonat!D166</f>
        <v>34</v>
      </c>
      <c r="AY40" s="15">
        <f>Interleague!C96</f>
        <v>7</v>
      </c>
      <c r="AZ40" s="103">
        <f>Interleague!D96</f>
        <v>8</v>
      </c>
      <c r="BA40" s="202">
        <f>Divisioonat!D218+'National League'!C106+Interleague!C141</f>
        <v>697</v>
      </c>
      <c r="BB40" s="249">
        <f>Divisioonat!E218+'National League'!D106+Interleague!D141</f>
        <v>-583</v>
      </c>
      <c r="BC40" s="15"/>
      <c r="BD40" s="15"/>
      <c r="BE40" s="15"/>
      <c r="BF40" s="15"/>
      <c r="BG40" s="71"/>
      <c r="BH40" s="15"/>
      <c r="BI40" s="15"/>
      <c r="BJ40" s="15"/>
      <c r="BK40" s="15"/>
      <c r="BL40" s="15"/>
      <c r="BM40" s="71"/>
      <c r="BN40" s="15"/>
      <c r="BO40" s="15"/>
      <c r="BP40" s="15"/>
      <c r="BQ40" s="15"/>
      <c r="BR40" s="15"/>
      <c r="BS40" s="71"/>
      <c r="BT40" s="15"/>
      <c r="BU40" s="15"/>
      <c r="BV40" s="15"/>
      <c r="BW40" s="15"/>
      <c r="BX40" s="15"/>
      <c r="BY40" s="71"/>
      <c r="BZ40" s="15"/>
      <c r="CA40" s="15"/>
    </row>
    <row r="41" spans="2:79" ht="12">
      <c r="B41" s="250" t="s">
        <v>109</v>
      </c>
      <c r="C41" s="256">
        <f>IF(Interleague!BU59+Interleague!BU60&gt;0,Interleague!BU60,"")</f>
      </c>
      <c r="D41" s="252">
        <f>IF(Interleague!BV59+Interleague!BV60&gt;0,Interleague!BV60,"")</f>
      </c>
      <c r="E41" s="252">
        <f>IF(Interleague!BW59+Interleague!BW60&gt;0,Interleague!BW60,"")</f>
      </c>
      <c r="F41" s="252">
        <f>IF(Interleague!BX59+Interleague!BX60&gt;0,Interleague!BX60,"")</f>
      </c>
      <c r="G41" s="253">
        <f>IF(Interleague!BY59+Interleague!BY60&gt;0,Interleague!BY60,"")</f>
      </c>
      <c r="H41" s="252">
        <f>IF(Interleague!BZ59+Interleague!BZ60&gt;0,Interleague!BZ60,"")</f>
        <v>1</v>
      </c>
      <c r="I41" s="252">
        <f>IF(Interleague!CA59+Interleague!CA60&gt;0,Interleague!CA60,"")</f>
      </c>
      <c r="J41" s="252">
        <f>IF(Interleague!CB59+Interleague!CB60&gt;0,Interleague!CB60,"")</f>
        <v>3</v>
      </c>
      <c r="K41" s="252">
        <f>IF(Interleague!CC59+Interleague!CC60&gt;0,Interleague!CC60,"")</f>
      </c>
      <c r="L41" s="253">
        <f>IF(Interleague!CD59+Interleague!CD60&gt;0,Interleague!CD60,"")</f>
      </c>
      <c r="M41" s="252">
        <f>IF(Interleague!CE59+Interleague!CE60&gt;0,Interleague!CE60,"")</f>
      </c>
      <c r="N41" s="252">
        <f>IF(Interleague!CF59+Interleague!CF60&gt;0,Interleague!CF60,"")</f>
      </c>
      <c r="O41" s="252">
        <f>IF(Interleague!CG59+Interleague!CG60&gt;0,Interleague!CG60,"")</f>
      </c>
      <c r="P41" s="255">
        <f>IF(Interleague!CH59+Interleague!CH60&gt;0,Interleague!CH60,"")</f>
      </c>
      <c r="Q41" s="256">
        <f>SUM(Divisioonat!AF102:AF106,Divisioonat!AH102:AH106)</f>
        <v>4</v>
      </c>
      <c r="R41" s="252">
        <f>SUM(Divisioonat!AJ102:AJ106,Divisioonat!AL102:AL106)</f>
        <v>6</v>
      </c>
      <c r="S41" s="123"/>
      <c r="T41" s="252">
        <f>SUM(Divisioonat!AR102:AR106,Divisioonat!AT102:AT106)</f>
        <v>5</v>
      </c>
      <c r="U41" s="253">
        <f>SUM(Divisioonat!AV102:AV106,Divisioonat!AX102:AX106)</f>
        <v>6</v>
      </c>
      <c r="V41" s="252">
        <f>'National League'!BB70</f>
        <v>4</v>
      </c>
      <c r="W41" s="252">
        <f>'National League'!BC70</f>
        <v>1</v>
      </c>
      <c r="X41" s="252">
        <f>'National League'!BD70</f>
        <v>2</v>
      </c>
      <c r="Y41" s="252">
        <f>'National League'!BE70</f>
        <v>0</v>
      </c>
      <c r="Z41" s="252">
        <f>'National League'!BF70</f>
        <v>3</v>
      </c>
      <c r="AA41" s="253">
        <f>'National League'!BG70</f>
        <v>1</v>
      </c>
      <c r="AB41" s="252">
        <f>'National League'!BH70</f>
        <v>1</v>
      </c>
      <c r="AC41" s="252">
        <f>'National League'!BI70</f>
        <v>2</v>
      </c>
      <c r="AD41" s="252">
        <f>'National League'!BJ70</f>
        <v>2</v>
      </c>
      <c r="AE41" s="252">
        <f>'National League'!BK70</f>
        <v>2</v>
      </c>
      <c r="AF41" s="255">
        <f>'National League'!BL70</f>
        <v>3</v>
      </c>
      <c r="AG41" s="257"/>
      <c r="AH41" s="50">
        <f>SUM(C41:AF41)</f>
        <v>46</v>
      </c>
      <c r="AL41" s="7" t="str">
        <f>AB7</f>
        <v>San Diego Padres</v>
      </c>
      <c r="AM41" s="78">
        <f>AB4</f>
        <v>90</v>
      </c>
      <c r="AN41" s="95">
        <f>AB3</f>
        <v>72</v>
      </c>
      <c r="AO41" s="8">
        <f>AB2</f>
        <v>0.5555555555555556</v>
      </c>
      <c r="AP41" s="200">
        <f>AM41-AN41</f>
        <v>18</v>
      </c>
      <c r="AQ41" s="245">
        <f>((MAX($AP$40:$AP$44)-AP41)/2)</f>
        <v>2</v>
      </c>
      <c r="AR41" s="246" t="str">
        <f>IF(163-(AN41+MAX($AM$40:$AM$44))&lt;1,"E",163-(AN41+MAX($AM$40:$AM$44)))</f>
        <v>E</v>
      </c>
      <c r="AS41" s="7">
        <f>'National League'!C45</f>
        <v>16</v>
      </c>
      <c r="AT41" s="95">
        <f>'National League'!D45</f>
        <v>18</v>
      </c>
      <c r="AU41" s="247">
        <f>'National League'!Y45</f>
        <v>27</v>
      </c>
      <c r="AV41" s="248">
        <f>'National League'!Z45</f>
        <v>14</v>
      </c>
      <c r="AW41" s="15">
        <f>Divisioonat!C156</f>
        <v>38</v>
      </c>
      <c r="AX41" s="103">
        <f>Divisioonat!D156</f>
        <v>34</v>
      </c>
      <c r="AY41" s="15">
        <f>Interleague!C90</f>
        <v>9</v>
      </c>
      <c r="AZ41" s="103">
        <f>Interleague!D90</f>
        <v>6</v>
      </c>
      <c r="BA41" s="258">
        <f>Divisioonat!D216+'National League'!C100+Interleague!C139</f>
        <v>665</v>
      </c>
      <c r="BB41" s="259">
        <f>Divisioonat!E216+'National League'!D100+Interleague!D139</f>
        <v>-581</v>
      </c>
      <c r="BC41" s="15"/>
      <c r="BD41" s="15"/>
      <c r="BE41" s="15"/>
      <c r="BF41" s="15"/>
      <c r="BG41" s="71"/>
      <c r="BH41" s="15"/>
      <c r="BI41" s="15"/>
      <c r="BJ41" s="15"/>
      <c r="BK41" s="15"/>
      <c r="BL41" s="15"/>
      <c r="BM41" s="71"/>
      <c r="BN41" s="15"/>
      <c r="BO41" s="15"/>
      <c r="BP41" s="15"/>
      <c r="BQ41" s="15"/>
      <c r="BR41" s="15"/>
      <c r="BS41" s="71"/>
      <c r="BT41" s="15"/>
      <c r="BU41" s="15"/>
      <c r="BV41" s="15"/>
      <c r="BW41" s="15"/>
      <c r="BX41" s="15"/>
      <c r="BY41" s="71"/>
      <c r="BZ41" s="15"/>
      <c r="CA41" s="15"/>
    </row>
    <row r="42" spans="2:79" ht="12">
      <c r="B42" s="220" t="s">
        <v>32</v>
      </c>
      <c r="C42" s="243">
        <f>IF(Interleague!BU61+Interleague!BU62&gt;0,Interleague!BU61,"")</f>
      </c>
      <c r="D42" s="239">
        <f>IF(Interleague!BV61+Interleague!BV62&gt;0,Interleague!BV61,"")</f>
      </c>
      <c r="E42" s="239">
        <f>IF(Interleague!BW61+Interleague!BW62&gt;0,Interleague!BW61,"")</f>
      </c>
      <c r="F42" s="239">
        <f>IF(Interleague!BX61+Interleague!BX62&gt;0,Interleague!BX61,"")</f>
        <v>2</v>
      </c>
      <c r="G42" s="240">
        <f>IF(Interleague!BY61+Interleague!BY62&gt;0,Interleague!BY61,"")</f>
        <v>2</v>
      </c>
      <c r="H42" s="239">
        <f>IF(Interleague!BZ61+Interleague!BZ62&gt;0,Interleague!BZ61,"")</f>
      </c>
      <c r="I42" s="239">
        <f>IF(Interleague!CA61+Interleague!CA62&gt;0,Interleague!CA61,"")</f>
      </c>
      <c r="J42" s="239">
        <f>IF(Interleague!CB61+Interleague!CB62&gt;0,Interleague!CB61,"")</f>
        <v>1</v>
      </c>
      <c r="K42" s="239">
        <f>IF(Interleague!CC61+Interleague!CC62&gt;0,Interleague!CC61,"")</f>
      </c>
      <c r="L42" s="240">
        <f>IF(Interleague!CD61+Interleague!CD62&gt;0,Interleague!CD61,"")</f>
      </c>
      <c r="M42" s="239">
        <f>IF(Interleague!CE61+Interleague!CE62&gt;0,Interleague!CE61,"")</f>
      </c>
      <c r="N42" s="239">
        <f>IF(Interleague!CF61+Interleague!CF62&gt;0,Interleague!CF61,"")</f>
      </c>
      <c r="O42" s="239">
        <f>IF(Interleague!CG61+Interleague!CG62&gt;0,Interleague!CG61,"")</f>
      </c>
      <c r="P42" s="242">
        <f>IF(Interleague!CH61+Interleague!CH62&gt;0,Interleague!CH61,"")</f>
      </c>
      <c r="Q42" s="243">
        <f>SUM(Divisioonat!AE107:AE111,Divisioonat!AG107:AG111)</f>
        <v>4</v>
      </c>
      <c r="R42" s="239">
        <f>SUM(Divisioonat!AI107:AI111,Divisioonat!AK107:AK111)</f>
        <v>4</v>
      </c>
      <c r="S42" s="239">
        <f>SUM(Divisioonat!AM107:AM111,Divisioonat!AO107:AO111)</f>
        <v>2</v>
      </c>
      <c r="T42" s="114"/>
      <c r="U42" s="240">
        <f>SUM(Divisioonat!AU107:AU111,Divisioonat!AW107:AW111)</f>
        <v>7</v>
      </c>
      <c r="V42" s="239">
        <f>'National League'!BB71</f>
        <v>1</v>
      </c>
      <c r="W42" s="239">
        <f>'National League'!BC71</f>
        <v>1</v>
      </c>
      <c r="X42" s="239">
        <f>'National League'!BD71</f>
        <v>0</v>
      </c>
      <c r="Y42" s="239">
        <f>'National League'!BE71</f>
        <v>1</v>
      </c>
      <c r="Z42" s="239">
        <f>'National League'!BF71</f>
        <v>3</v>
      </c>
      <c r="AA42" s="240">
        <f>'National League'!BG71</f>
        <v>2</v>
      </c>
      <c r="AB42" s="239">
        <f>'National League'!BH71</f>
        <v>2</v>
      </c>
      <c r="AC42" s="239">
        <f>'National League'!BI71</f>
        <v>2</v>
      </c>
      <c r="AD42" s="239">
        <f>'National League'!BJ71</f>
        <v>2</v>
      </c>
      <c r="AE42" s="239">
        <f>'National League'!BK71</f>
        <v>2</v>
      </c>
      <c r="AF42" s="242">
        <f>'National League'!BL71</f>
        <v>1</v>
      </c>
      <c r="AH42" s="244">
        <f>SUM(C42:AF42)</f>
        <v>39</v>
      </c>
      <c r="AL42" s="7" t="str">
        <f>AF7</f>
        <v>Colorado Rockies</v>
      </c>
      <c r="AM42" s="78">
        <f>AF4</f>
        <v>83</v>
      </c>
      <c r="AN42" s="95">
        <f>AF3</f>
        <v>79</v>
      </c>
      <c r="AO42" s="8">
        <f>AF2</f>
        <v>0.5123456790123457</v>
      </c>
      <c r="AP42" s="200">
        <f>AM42-AN42</f>
        <v>4</v>
      </c>
      <c r="AQ42" s="245">
        <f>((MAX($AP$40:$AP$44)-AP42)/2)</f>
        <v>9</v>
      </c>
      <c r="AR42" s="246" t="str">
        <f>IF(163-(AN42+MAX($AM$40:$AM$44))&lt;1,"E",163-(AN42+MAX($AM$40:$AM$44)))</f>
        <v>E</v>
      </c>
      <c r="AS42" s="7">
        <f>'National League'!C57</f>
        <v>16</v>
      </c>
      <c r="AT42" s="95">
        <f>'National League'!D57</f>
        <v>18</v>
      </c>
      <c r="AU42" s="247">
        <f>'National League'!Y57</f>
        <v>21</v>
      </c>
      <c r="AV42" s="248">
        <f>'National League'!Z57</f>
        <v>20</v>
      </c>
      <c r="AW42" s="15">
        <f>Divisioonat!C176</f>
        <v>37</v>
      </c>
      <c r="AX42" s="103">
        <f>Divisioonat!D176</f>
        <v>35</v>
      </c>
      <c r="AY42" s="15">
        <f>Interleague!C102</f>
        <v>9</v>
      </c>
      <c r="AZ42" s="103">
        <f>Interleague!D102</f>
        <v>6</v>
      </c>
      <c r="BA42" s="258">
        <f>Divisioonat!D220+'National League'!C112+Interleague!C143</f>
        <v>770</v>
      </c>
      <c r="BB42" s="259">
        <f>Divisioonat!E220+'National League'!D112+Interleague!D143</f>
        <v>-717</v>
      </c>
      <c r="BC42"/>
      <c r="BD42" s="15"/>
      <c r="BE42" s="15"/>
      <c r="BF42" s="15"/>
      <c r="BG42" s="71"/>
      <c r="BH42" s="15"/>
      <c r="BI42" s="15"/>
      <c r="BJ42" s="15"/>
      <c r="BK42" s="15"/>
      <c r="BL42" s="15"/>
      <c r="BM42" s="71"/>
      <c r="BN42" s="15"/>
      <c r="BO42" s="15"/>
      <c r="BP42" s="15"/>
      <c r="BQ42" s="15"/>
      <c r="BR42" s="15"/>
      <c r="BS42" s="71"/>
      <c r="BT42" s="15"/>
      <c r="BU42" s="15"/>
      <c r="BV42" s="15"/>
      <c r="BW42" s="15"/>
      <c r="BX42" s="15"/>
      <c r="BY42" s="71"/>
      <c r="BZ42" s="15"/>
      <c r="CA42" s="15"/>
    </row>
    <row r="43" spans="2:79" ht="12">
      <c r="B43" s="250" t="s">
        <v>110</v>
      </c>
      <c r="C43" s="256">
        <f>IF(Interleague!BU61+Interleague!BU62&gt;0,Interleague!BU62,"")</f>
      </c>
      <c r="D43" s="252">
        <f>IF(Interleague!BV61+Interleague!BV62&gt;0,Interleague!BV62,"")</f>
      </c>
      <c r="E43" s="252">
        <f>IF(Interleague!BW61+Interleague!BW62&gt;0,Interleague!BW62,"")</f>
      </c>
      <c r="F43" s="252">
        <f>IF(Interleague!BX61+Interleague!BX62&gt;0,Interleague!BX62,"")</f>
        <v>1</v>
      </c>
      <c r="G43" s="253">
        <f>IF(Interleague!BY61+Interleague!BY62&gt;0,Interleague!BY62,"")</f>
        <v>1</v>
      </c>
      <c r="H43" s="252">
        <f>IF(Interleague!BZ61+Interleague!BZ62&gt;0,Interleague!BZ62,"")</f>
      </c>
      <c r="I43" s="252">
        <f>IF(Interleague!CA61+Interleague!CA62&gt;0,Interleague!CA62,"")</f>
      </c>
      <c r="J43" s="252">
        <f>IF(Interleague!CB61+Interleague!CB62&gt;0,Interleague!CB62,"")</f>
        <v>2</v>
      </c>
      <c r="K43" s="252">
        <f>IF(Interleague!CC61+Interleague!CC62&gt;0,Interleague!CC62,"")</f>
      </c>
      <c r="L43" s="253">
        <f>IF(Interleague!CD61+Interleague!CD62&gt;0,Interleague!CD62,"")</f>
      </c>
      <c r="M43" s="252">
        <f>IF(Interleague!CE61+Interleague!CE62&gt;0,Interleague!CE62,"")</f>
      </c>
      <c r="N43" s="252">
        <f>IF(Interleague!CF61+Interleague!CF62&gt;0,Interleague!CF62,"")</f>
      </c>
      <c r="O43" s="252">
        <f>IF(Interleague!CG61+Interleague!CG62&gt;0,Interleague!CG62,"")</f>
      </c>
      <c r="P43" s="255">
        <f>IF(Interleague!CH61+Interleague!CH62&gt;0,Interleague!CH62,"")</f>
      </c>
      <c r="Q43" s="256">
        <f>SUM(Divisioonat!AF107:AF111,Divisioonat!AH107:AH111)</f>
        <v>5</v>
      </c>
      <c r="R43" s="252">
        <f>SUM(Divisioonat!AJ107:AJ111,Divisioonat!AL107:AL111)</f>
        <v>5</v>
      </c>
      <c r="S43" s="252">
        <f>SUM(Divisioonat!AN107:AN111,Divisioonat!AP107:AP111)</f>
        <v>7</v>
      </c>
      <c r="T43" s="123"/>
      <c r="U43" s="253">
        <f>SUM(Divisioonat!AV107:AV111,Divisioonat!AX107:AX111)</f>
        <v>2</v>
      </c>
      <c r="V43" s="252">
        <f>'National League'!BB72</f>
        <v>1</v>
      </c>
      <c r="W43" s="252">
        <f>'National League'!BC72</f>
        <v>2</v>
      </c>
      <c r="X43" s="252">
        <f>'National League'!BD72</f>
        <v>3</v>
      </c>
      <c r="Y43" s="252">
        <f>'National League'!BE72</f>
        <v>3</v>
      </c>
      <c r="Z43" s="252">
        <f>'National League'!BF72</f>
        <v>1</v>
      </c>
      <c r="AA43" s="253">
        <f>'National League'!BG72</f>
        <v>1</v>
      </c>
      <c r="AB43" s="252">
        <f>'National League'!BH72</f>
        <v>1</v>
      </c>
      <c r="AC43" s="252">
        <f>'National League'!BI72</f>
        <v>1</v>
      </c>
      <c r="AD43" s="252">
        <f>'National League'!BJ72</f>
        <v>2</v>
      </c>
      <c r="AE43" s="252">
        <f>'National League'!BK72</f>
        <v>2</v>
      </c>
      <c r="AF43" s="255">
        <f>'National League'!BL72</f>
        <v>2</v>
      </c>
      <c r="AG43" s="257"/>
      <c r="AH43" s="50">
        <f>SUM(C43:AF43)</f>
        <v>42</v>
      </c>
      <c r="AL43" s="7" t="str">
        <f>AC7</f>
        <v>Los Angeles Dodgers</v>
      </c>
      <c r="AM43" s="78">
        <f>AC4</f>
        <v>80</v>
      </c>
      <c r="AN43" s="95">
        <f>AC3</f>
        <v>82</v>
      </c>
      <c r="AO43" s="8">
        <f>AC2</f>
        <v>0.49382716049382713</v>
      </c>
      <c r="AP43" s="200">
        <f>AM43-AN43</f>
        <v>-2</v>
      </c>
      <c r="AQ43" s="245">
        <f>((MAX($AP$40:$AP$44)-AP43)/2)</f>
        <v>12</v>
      </c>
      <c r="AR43" s="246" t="str">
        <f>IF(163-(AN43+MAX($AM$40:$AM$44))&lt;1,"E",163-(AN43+MAX($AM$40:$AM$44)))</f>
        <v>E</v>
      </c>
      <c r="AS43" s="7">
        <f>'National League'!C48</f>
        <v>13</v>
      </c>
      <c r="AT43" s="95">
        <f>'National League'!D48</f>
        <v>20</v>
      </c>
      <c r="AU43" s="247">
        <f>'National League'!Y48</f>
        <v>23</v>
      </c>
      <c r="AV43" s="248">
        <f>'National League'!Z48</f>
        <v>19</v>
      </c>
      <c r="AW43" s="15">
        <f>Divisioonat!C161</f>
        <v>40</v>
      </c>
      <c r="AX43" s="103">
        <f>Divisioonat!D161</f>
        <v>32</v>
      </c>
      <c r="AY43" s="15">
        <f>Interleague!C93</f>
        <v>4</v>
      </c>
      <c r="AZ43" s="103">
        <f>Interleague!D93</f>
        <v>11</v>
      </c>
      <c r="BA43" s="258">
        <f>Divisioonat!D217+'National League'!C103+Interleague!C140</f>
        <v>667</v>
      </c>
      <c r="BB43" s="259">
        <f>Divisioonat!E217+'National League'!D103+Interleague!D140</f>
        <v>-692</v>
      </c>
      <c r="BC43" s="15"/>
      <c r="BD43" s="15"/>
      <c r="BE43" s="15"/>
      <c r="BF43" s="15"/>
      <c r="BG43" s="71"/>
      <c r="BH43" s="15"/>
      <c r="BI43" s="15"/>
      <c r="BJ43" s="15"/>
      <c r="BK43" s="15"/>
      <c r="BL43" s="15"/>
      <c r="BM43" s="71"/>
      <c r="BN43" s="15"/>
      <c r="BO43" s="15"/>
      <c r="BP43" s="15"/>
      <c r="BQ43" s="15"/>
      <c r="BR43" s="15"/>
      <c r="BS43" s="71"/>
      <c r="BT43" s="15"/>
      <c r="BU43" s="15"/>
      <c r="BV43" s="15"/>
      <c r="BW43" s="15"/>
      <c r="BX43" s="15"/>
      <c r="BY43" s="71"/>
      <c r="BZ43" s="15"/>
      <c r="CA43" s="15"/>
    </row>
    <row r="44" spans="2:79" ht="12">
      <c r="B44" s="220" t="s">
        <v>52</v>
      </c>
      <c r="C44" s="243">
        <f>IF(Interleague!BU63+Interleague!BU64&gt;0,Interleague!BU63,"")</f>
      </c>
      <c r="D44" s="239">
        <f>IF(Interleague!BV63+Interleague!BV64&gt;0,Interleague!BV63,"")</f>
      </c>
      <c r="E44" s="239">
        <f>IF(Interleague!BW63+Interleague!BW64&gt;0,Interleague!BW63,"")</f>
      </c>
      <c r="F44" s="239">
        <f>IF(Interleague!BX63+Interleague!BX64&gt;0,Interleague!BX63,"")</f>
        <v>0</v>
      </c>
      <c r="G44" s="240">
        <f>IF(Interleague!BY63+Interleague!BY64&gt;0,Interleague!BY63,"")</f>
      </c>
      <c r="H44" s="239">
        <f>IF(Interleague!BZ63+Interleague!BZ64&gt;0,Interleague!BZ63,"")</f>
      </c>
      <c r="I44" s="239">
        <f>IF(Interleague!CA63+Interleague!CA64&gt;0,Interleague!CA63,"")</f>
        <v>0</v>
      </c>
      <c r="J44" s="239">
        <f>IF(Interleague!CB63+Interleague!CB64&gt;0,Interleague!CB63,"")</f>
      </c>
      <c r="K44" s="239">
        <f>IF(Interleague!CC63+Interleague!CC64&gt;0,Interleague!CC63,"")</f>
        <v>1</v>
      </c>
      <c r="L44" s="240">
        <f>IF(Interleague!CD63+Interleague!CD64&gt;0,Interleague!CD63,"")</f>
      </c>
      <c r="M44" s="239">
        <f>IF(Interleague!CE63+Interleague!CE64&gt;0,Interleague!CE63,"")</f>
      </c>
      <c r="N44" s="239">
        <f>IF(Interleague!CF63+Interleague!CF64&gt;0,Interleague!CF63,"")</f>
      </c>
      <c r="O44" s="239">
        <f>IF(Interleague!CG63+Interleague!CG64&gt;0,Interleague!CG63,"")</f>
      </c>
      <c r="P44" s="242">
        <f>IF(Interleague!CH63+Interleague!CH64&gt;0,Interleague!CH63,"")</f>
      </c>
      <c r="Q44" s="243">
        <f>SUM(Divisioonat!AE112:AE116,Divisioonat!AG112:AG116)</f>
        <v>5</v>
      </c>
      <c r="R44" s="239">
        <f>SUM(Divisioonat!AI112:AI116,Divisioonat!AK112:AK116)</f>
        <v>2</v>
      </c>
      <c r="S44" s="239">
        <f>SUM(Divisioonat!AM112:AM116,Divisioonat!AO112:AO116)</f>
        <v>4</v>
      </c>
      <c r="T44" s="239">
        <f>SUM(Divisioonat!AQ112:AQ116,Divisioonat!AS112:AS116)</f>
        <v>3</v>
      </c>
      <c r="U44" s="260"/>
      <c r="V44" s="239">
        <f>'National League'!BB73</f>
        <v>0</v>
      </c>
      <c r="W44" s="239">
        <f>'National League'!BC73</f>
        <v>1</v>
      </c>
      <c r="X44" s="239">
        <f>'National League'!BD73</f>
        <v>2</v>
      </c>
      <c r="Y44" s="239">
        <f>'National League'!BE73</f>
        <v>0</v>
      </c>
      <c r="Z44" s="239">
        <f>'National League'!BF73</f>
        <v>2</v>
      </c>
      <c r="AA44" s="240">
        <f>'National League'!BG73</f>
        <v>2</v>
      </c>
      <c r="AB44" s="239">
        <f>'National League'!BH73</f>
        <v>1</v>
      </c>
      <c r="AC44" s="239">
        <f>'National League'!BI73</f>
        <v>1</v>
      </c>
      <c r="AD44" s="239">
        <f>'National League'!BJ73</f>
        <v>1</v>
      </c>
      <c r="AE44" s="239">
        <f>'National League'!BK73</f>
        <v>2</v>
      </c>
      <c r="AF44" s="242">
        <f>'National League'!BL73</f>
        <v>1</v>
      </c>
      <c r="AH44" s="244">
        <f>SUM(C44:AF44)</f>
        <v>28</v>
      </c>
      <c r="AL44" s="7" t="str">
        <f>AE7</f>
        <v>Arizona Diamondbacks</v>
      </c>
      <c r="AM44" s="78">
        <f>AE4</f>
        <v>65</v>
      </c>
      <c r="AN44" s="95">
        <f>AE3</f>
        <v>97</v>
      </c>
      <c r="AO44" s="8">
        <f>AE2</f>
        <v>0.4012345679012346</v>
      </c>
      <c r="AP44" s="200">
        <f>AM44-AN44</f>
        <v>-32</v>
      </c>
      <c r="AQ44" s="245">
        <f>((MAX($AP$40:$AP$44)-AP44)/2)</f>
        <v>27</v>
      </c>
      <c r="AR44" s="246" t="str">
        <f>IF(163-(AN44+MAX($AM$40:$AM$44))&lt;1,"E",163-(AN44+MAX($AM$40:$AM$44)))</f>
        <v>E</v>
      </c>
      <c r="AS44" s="7">
        <f>'National League'!C54</f>
        <v>16</v>
      </c>
      <c r="AT44" s="95">
        <f>'National League'!D54</f>
        <v>16</v>
      </c>
      <c r="AU44" s="247">
        <f>'National League'!Y54</f>
        <v>16</v>
      </c>
      <c r="AV44" s="248">
        <f>'National League'!Z54</f>
        <v>27</v>
      </c>
      <c r="AW44" s="15">
        <f>Divisioonat!C171</f>
        <v>27</v>
      </c>
      <c r="AX44" s="103">
        <f>Divisioonat!D171</f>
        <v>45</v>
      </c>
      <c r="AY44" s="15">
        <f>Interleague!C99</f>
        <v>6</v>
      </c>
      <c r="AZ44" s="103">
        <f>Interleague!D99</f>
        <v>9</v>
      </c>
      <c r="BA44" s="258">
        <f>Divisioonat!D219+'National League'!C109+Interleague!C142</f>
        <v>713</v>
      </c>
      <c r="BB44" s="259">
        <f>Divisioonat!E219+'National League'!D109+Interleague!D142</f>
        <v>-836</v>
      </c>
      <c r="BC44" s="15"/>
      <c r="BD44" s="15"/>
      <c r="BE44" s="15"/>
      <c r="BF44" s="15"/>
      <c r="BG44" s="71"/>
      <c r="BH44" s="15"/>
      <c r="BI44" s="15"/>
      <c r="BJ44" s="15"/>
      <c r="BK44" s="15"/>
      <c r="BL44" s="15"/>
      <c r="BM44" s="71"/>
      <c r="BN44" s="15"/>
      <c r="BO44" s="15"/>
      <c r="BP44" s="15"/>
      <c r="BQ44" s="15"/>
      <c r="BR44" s="15"/>
      <c r="BS44" s="71"/>
      <c r="BT44" s="15"/>
      <c r="BU44" s="15"/>
      <c r="BV44" s="15"/>
      <c r="BW44" s="15"/>
      <c r="BX44" s="15"/>
      <c r="BY44" s="71"/>
      <c r="BZ44" s="15"/>
      <c r="CA44" s="15"/>
    </row>
    <row r="45" spans="2:79" ht="12">
      <c r="B45" s="281" t="s">
        <v>111</v>
      </c>
      <c r="C45" s="262">
        <f>IF(Interleague!BU63+Interleague!BU64&gt;0,Interleague!BU64,"")</f>
      </c>
      <c r="D45" s="263">
        <f>IF(Interleague!BV63+Interleague!BV64&gt;0,Interleague!BV64,"")</f>
      </c>
      <c r="E45" s="263">
        <f>IF(Interleague!BW63+Interleague!BW64&gt;0,Interleague!BW64,"")</f>
      </c>
      <c r="F45" s="263">
        <f>IF(Interleague!BX63+Interleague!BX64&gt;0,Interleague!BX64,"")</f>
        <v>3</v>
      </c>
      <c r="G45" s="282">
        <f>IF(Interleague!BY63+Interleague!BY64&gt;0,Interleague!BY64,"")</f>
      </c>
      <c r="H45" s="263">
        <f>IF(Interleague!BZ63+Interleague!BZ64&gt;0,Interleague!BZ64,"")</f>
      </c>
      <c r="I45" s="263">
        <f>IF(Interleague!CA63+Interleague!CA64&gt;0,Interleague!CA64,"")</f>
        <v>3</v>
      </c>
      <c r="J45" s="263">
        <f>IF(Interleague!CB63+Interleague!CB64&gt;0,Interleague!CB64,"")</f>
      </c>
      <c r="K45" s="263">
        <f>IF(Interleague!CC63+Interleague!CC64&gt;0,Interleague!CC64,"")</f>
        <v>2</v>
      </c>
      <c r="L45" s="282">
        <f>IF(Interleague!CD63+Interleague!CD64&gt;0,Interleague!CD64,"")</f>
      </c>
      <c r="M45" s="263">
        <f>IF(Interleague!CE63+Interleague!CE64&gt;0,Interleague!CE64,"")</f>
      </c>
      <c r="N45" s="263">
        <f>IF(Interleague!CF63+Interleague!CF64&gt;0,Interleague!CF64,"")</f>
      </c>
      <c r="O45" s="263">
        <f>IF(Interleague!CG63+Interleague!CG64&gt;0,Interleague!CG64,"")</f>
      </c>
      <c r="P45" s="268">
        <f>IF(Interleague!CH63+Interleague!CH64&gt;0,Interleague!CH64,"")</f>
      </c>
      <c r="Q45" s="275">
        <f>SUM(Divisioonat!AF112:AF116,Divisioonat!AH112:AH116)</f>
        <v>4</v>
      </c>
      <c r="R45" s="266">
        <f>SUM(Divisioonat!AJ112:AJ116,Divisioonat!AL112:AL116)</f>
        <v>7</v>
      </c>
      <c r="S45" s="266">
        <f>SUM(Divisioonat!AN112:AN116,Divisioonat!AP112:AP116)</f>
        <v>5</v>
      </c>
      <c r="T45" s="266">
        <f>SUM(Divisioonat!AR112:AR116,Divisioonat!AT112:AT116)</f>
        <v>6</v>
      </c>
      <c r="U45" s="264"/>
      <c r="V45" s="266">
        <f>'National League'!BB74</f>
        <v>2</v>
      </c>
      <c r="W45" s="266">
        <f>'National League'!BC74</f>
        <v>3</v>
      </c>
      <c r="X45" s="266">
        <f>'National League'!BD74</f>
        <v>2</v>
      </c>
      <c r="Y45" s="266">
        <f>'National League'!BE74</f>
        <v>3</v>
      </c>
      <c r="Z45" s="266">
        <f>'National League'!BF74</f>
        <v>1</v>
      </c>
      <c r="AA45" s="267">
        <f>'National League'!BG74</f>
        <v>1</v>
      </c>
      <c r="AB45" s="265">
        <f>'National League'!BH74</f>
        <v>2</v>
      </c>
      <c r="AC45" s="266">
        <f>'National League'!BI74</f>
        <v>2</v>
      </c>
      <c r="AD45" s="266">
        <f>'National League'!BJ74</f>
        <v>2</v>
      </c>
      <c r="AE45" s="266">
        <f>'National League'!BK74</f>
        <v>2</v>
      </c>
      <c r="AF45" s="276">
        <f>'National League'!BL74</f>
        <v>3</v>
      </c>
      <c r="AG45" s="257"/>
      <c r="AH45" s="50">
        <f>SUM(C45:AF45)</f>
        <v>53</v>
      </c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 s="15"/>
      <c r="BE45" s="15"/>
      <c r="BF45" s="15"/>
      <c r="BG45" s="71"/>
      <c r="BH45" s="15"/>
      <c r="BI45" s="15"/>
      <c r="BJ45" s="15"/>
      <c r="BK45" s="15"/>
      <c r="BL45" s="15"/>
      <c r="BM45" s="71"/>
      <c r="BN45" s="15"/>
      <c r="BO45" s="15"/>
      <c r="BP45" s="15"/>
      <c r="BQ45" s="15"/>
      <c r="BR45" s="15"/>
      <c r="BS45" s="71"/>
      <c r="BT45" s="15"/>
      <c r="BU45" s="15"/>
      <c r="BV45" s="15"/>
      <c r="BW45" s="15"/>
      <c r="BX45" s="15"/>
      <c r="BY45" s="71"/>
      <c r="BZ45" s="15"/>
      <c r="CA45" s="15"/>
    </row>
    <row r="46" spans="1:79" ht="12">
      <c r="A46" s="15"/>
      <c r="B46" s="220" t="s">
        <v>28</v>
      </c>
      <c r="C46" s="269">
        <f>IF(Interleague!BU65+Interleague!BU66&gt;0,Interleague!BU65,"")</f>
      </c>
      <c r="D46" s="270">
        <f>IF(Interleague!BV65+Interleague!BV66&gt;0,Interleague!BV65,"")</f>
        <v>2</v>
      </c>
      <c r="E46" s="270">
        <f>IF(Interleague!BW65+Interleague!BW66&gt;0,Interleague!BW65,"")</f>
      </c>
      <c r="F46" s="270">
        <f>IF(Interleague!BX65+Interleague!BX66&gt;0,Interleague!BX65,"")</f>
      </c>
      <c r="G46" s="271">
        <f>IF(Interleague!BY65+Interleague!BY66&gt;0,Interleague!BY65,"")</f>
      </c>
      <c r="H46" s="270">
        <f>IF(Interleague!BZ65+Interleague!BZ66&gt;0,Interleague!BZ65,"")</f>
      </c>
      <c r="I46" s="270">
        <f>IF(Interleague!CA65+Interleague!CA66&gt;0,Interleague!CA65,"")</f>
      </c>
      <c r="J46" s="270">
        <f>IF(Interleague!CB65+Interleague!CB66&gt;0,Interleague!CB65,"")</f>
      </c>
      <c r="K46" s="270">
        <f>IF(Interleague!CC65+Interleague!CC66&gt;0,Interleague!CC65,"")</f>
      </c>
      <c r="L46" s="271">
        <f>IF(Interleague!CD65+Interleague!CD66&gt;0,Interleague!CD65,"")</f>
        <v>1</v>
      </c>
      <c r="M46" s="270">
        <f>IF(Interleague!CE65+Interleague!CE66&gt;0,Interleague!CE65,"")</f>
      </c>
      <c r="N46" s="270">
        <f>IF(Interleague!CF65+Interleague!CF66&gt;0,Interleague!CF65,"")</f>
      </c>
      <c r="O46" s="270">
        <f>IF(Interleague!CG65+Interleague!CG66&gt;0,Interleague!CG65,"")</f>
      </c>
      <c r="P46" s="273">
        <f>IF(Interleague!CH65+Interleague!CH66&gt;0,Interleague!CH65,"")</f>
      </c>
      <c r="Q46" s="269">
        <f>'National League'!BB75</f>
        <v>1</v>
      </c>
      <c r="R46" s="270">
        <f>'National League'!BC75</f>
        <v>1</v>
      </c>
      <c r="S46" s="270">
        <f>'National League'!BD75</f>
        <v>2</v>
      </c>
      <c r="T46" s="270">
        <f>'National League'!BE75</f>
        <v>1</v>
      </c>
      <c r="U46" s="270">
        <f>'National League'!BF75</f>
        <v>1</v>
      </c>
      <c r="V46" s="283"/>
      <c r="W46" s="270">
        <f>SUM(Divisioonat!AI121:AI125,Divisioonat!AK121:AK125)</f>
        <v>2</v>
      </c>
      <c r="X46" s="270">
        <f>SUM(Divisioonat!AM121:AM125,Divisioonat!AO121:AO125)</f>
        <v>6</v>
      </c>
      <c r="Y46" s="270">
        <f>SUM(Divisioonat!AQ121:AQ125,Divisioonat!AS121:AS125)</f>
        <v>3</v>
      </c>
      <c r="Z46" s="270">
        <f>SUM(Divisioonat!AU121:AU125,Divisioonat!AW121:AW125)</f>
        <v>4</v>
      </c>
      <c r="AA46" s="271">
        <f>SUM(Divisioonat!AY121:AY125,Divisioonat!BA121:BA125)</f>
        <v>5</v>
      </c>
      <c r="AB46" s="270">
        <f>'National League'!BG75</f>
        <v>1</v>
      </c>
      <c r="AC46" s="270">
        <f>'National League'!BH75</f>
        <v>0</v>
      </c>
      <c r="AD46" s="270">
        <f>'National League'!BI75</f>
        <v>1</v>
      </c>
      <c r="AE46" s="270">
        <f>'National League'!BJ75</f>
        <v>3</v>
      </c>
      <c r="AF46" s="273">
        <f>'National League'!BK75</f>
        <v>0</v>
      </c>
      <c r="AH46" s="244">
        <f>SUM(C46:AF46)</f>
        <v>34</v>
      </c>
      <c r="BA46" s="258"/>
      <c r="BB46" s="258"/>
      <c r="BC46" s="15"/>
      <c r="BD46" s="15"/>
      <c r="BE46" s="15"/>
      <c r="BF46" s="15"/>
      <c r="BG46" s="71"/>
      <c r="BH46" s="15"/>
      <c r="BI46" s="15"/>
      <c r="BJ46" s="15"/>
      <c r="BK46" s="15"/>
      <c r="BL46" s="15"/>
      <c r="BM46" s="71"/>
      <c r="BN46" s="15"/>
      <c r="BO46" s="15"/>
      <c r="BP46" s="15"/>
      <c r="BQ46" s="15"/>
      <c r="BR46" s="15"/>
      <c r="BS46" s="71"/>
      <c r="BT46" s="15"/>
      <c r="BU46" s="15"/>
      <c r="BV46" s="15"/>
      <c r="BW46" s="15"/>
      <c r="BX46" s="15"/>
      <c r="BY46" s="71"/>
      <c r="BZ46" s="15"/>
      <c r="CA46" s="15"/>
    </row>
    <row r="47" spans="1:79" ht="12">
      <c r="A47" s="15"/>
      <c r="B47" s="250" t="s">
        <v>117</v>
      </c>
      <c r="C47" s="256">
        <f>IF(Interleague!BU65+Interleague!BU66&gt;0,Interleague!BU66,"")</f>
      </c>
      <c r="D47" s="252">
        <f>IF(Interleague!BV65+Interleague!BV66&gt;0,Interleague!BV66,"")</f>
        <v>1</v>
      </c>
      <c r="E47" s="252">
        <f>IF(Interleague!BW65+Interleague!BW66&gt;0,Interleague!BW66,"")</f>
      </c>
      <c r="F47" s="252">
        <f>IF(Interleague!BX65+Interleague!BX66&gt;0,Interleague!BX66,"")</f>
      </c>
      <c r="G47" s="253">
        <f>IF(Interleague!BY65+Interleague!BY66&gt;0,Interleague!BY66,"")</f>
      </c>
      <c r="H47" s="252">
        <f>IF(Interleague!BZ65+Interleague!BZ66&gt;0,Interleague!BZ66,"")</f>
      </c>
      <c r="I47" s="252">
        <f>IF(Interleague!CA65+Interleague!CA66&gt;0,Interleague!CA66,"")</f>
      </c>
      <c r="J47" s="252">
        <f>IF(Interleague!CB65+Interleague!CB66&gt;0,Interleague!CB66,"")</f>
      </c>
      <c r="K47" s="252">
        <f>IF(Interleague!CC65+Interleague!CC66&gt;0,Interleague!CC66,"")</f>
      </c>
      <c r="L47" s="253">
        <f>IF(Interleague!CD65+Interleague!CD66&gt;0,Interleague!CD66,"")</f>
        <v>2</v>
      </c>
      <c r="M47" s="252">
        <f>IF(Interleague!CE65+Interleague!CE66&gt;0,Interleague!CE66,"")</f>
      </c>
      <c r="N47" s="252">
        <f>IF(Interleague!CF65+Interleague!CF66&gt;0,Interleague!CF66,"")</f>
      </c>
      <c r="O47" s="252">
        <f>IF(Interleague!CG65+Interleague!CG66&gt;0,Interleague!CG66,"")</f>
      </c>
      <c r="P47" s="255">
        <f>IF(Interleague!CH65+Interleague!CH66&gt;0,Interleague!CH66,"")</f>
      </c>
      <c r="Q47" s="256">
        <f>'National League'!BB76</f>
        <v>2</v>
      </c>
      <c r="R47" s="252">
        <f>'National League'!BC76</f>
        <v>3</v>
      </c>
      <c r="S47" s="252">
        <f>'National League'!BD76</f>
        <v>2</v>
      </c>
      <c r="T47" s="252">
        <f>'National League'!BE76</f>
        <v>2</v>
      </c>
      <c r="U47" s="252">
        <f>'National League'!BF76</f>
        <v>3</v>
      </c>
      <c r="V47" s="121"/>
      <c r="W47" s="252">
        <f>SUM(Divisioonat!AJ121:AJ125,Divisioonat!AL121:AL125)</f>
        <v>4</v>
      </c>
      <c r="X47" s="252">
        <f>SUM(Divisioonat!AN121:AN125,Divisioonat!AP121:AP125)</f>
        <v>3</v>
      </c>
      <c r="Y47" s="252">
        <f>SUM(Divisioonat!AR121:AR125,Divisioonat!AT121:AT125)</f>
        <v>3</v>
      </c>
      <c r="Z47" s="252">
        <f>SUM(Divisioonat!AV121:AV125,Divisioonat!AX121:AX125)</f>
        <v>5</v>
      </c>
      <c r="AA47" s="253">
        <f>SUM(Divisioonat!AZ121:AZ125,Divisioonat!BB121:BB125)</f>
        <v>4</v>
      </c>
      <c r="AB47" s="252">
        <f>'National League'!BG76</f>
        <v>2</v>
      </c>
      <c r="AC47" s="252">
        <f>'National League'!BH76</f>
        <v>3</v>
      </c>
      <c r="AD47" s="252">
        <f>'National League'!BI76</f>
        <v>2</v>
      </c>
      <c r="AE47" s="252">
        <f>'National League'!BJ76</f>
        <v>3</v>
      </c>
      <c r="AF47" s="255">
        <f>'National League'!BK76</f>
        <v>3</v>
      </c>
      <c r="AG47" s="257"/>
      <c r="AH47" s="50">
        <f>SUM(C47:AF47)</f>
        <v>47</v>
      </c>
      <c r="AT47" s="103"/>
      <c r="AU47" s="247"/>
      <c r="AV47" s="15"/>
      <c r="AW47" s="15"/>
      <c r="AX47" s="15"/>
      <c r="AY47" s="15"/>
      <c r="AZ47" s="15"/>
      <c r="BA47" s="258"/>
      <c r="BB47" s="258"/>
      <c r="BC47" s="15"/>
      <c r="BD47" s="15"/>
      <c r="BE47" s="15"/>
      <c r="BF47" s="15"/>
      <c r="BG47" s="71"/>
      <c r="BH47" s="15"/>
      <c r="BI47" s="15"/>
      <c r="BJ47" s="15"/>
      <c r="BK47" s="15"/>
      <c r="BL47" s="15"/>
      <c r="BM47" s="71"/>
      <c r="BN47" s="15"/>
      <c r="BO47" s="15"/>
      <c r="BP47" s="15"/>
      <c r="BQ47" s="15"/>
      <c r="BR47" s="15"/>
      <c r="BS47" s="71"/>
      <c r="BT47" s="15"/>
      <c r="BU47" s="15"/>
      <c r="BV47" s="15"/>
      <c r="BW47" s="15"/>
      <c r="BX47" s="15"/>
      <c r="BY47" s="71"/>
      <c r="BZ47" s="15"/>
      <c r="CA47" s="15"/>
    </row>
    <row r="48" spans="1:79" ht="12">
      <c r="A48" s="15"/>
      <c r="B48" s="220" t="s">
        <v>44</v>
      </c>
      <c r="C48" s="243">
        <f>IF(Interleague!BU67+Interleague!BU68&gt;0,Interleague!BU67,"")</f>
        <v>0</v>
      </c>
      <c r="D48" s="239">
        <f>IF(Interleague!BV67+Interleague!BV68&gt;0,Interleague!BV67,"")</f>
      </c>
      <c r="E48" s="239">
        <f>IF(Interleague!BW67+Interleague!BW68&gt;0,Interleague!BW67,"")</f>
      </c>
      <c r="F48" s="239">
        <f>IF(Interleague!BX67+Interleague!BX68&gt;0,Interleague!BX67,"")</f>
      </c>
      <c r="G48" s="240">
        <f>IF(Interleague!BY67+Interleague!BY68&gt;0,Interleague!BY67,"")</f>
      </c>
      <c r="H48" s="239">
        <f>IF(Interleague!BZ67+Interleague!BZ68&gt;0,Interleague!BZ67,"")</f>
      </c>
      <c r="I48" s="239">
        <f>IF(Interleague!CA67+Interleague!CA68&gt;0,Interleague!CA67,"")</f>
      </c>
      <c r="J48" s="239">
        <f>IF(Interleague!CB67+Interleague!CB68&gt;0,Interleague!CB67,"")</f>
      </c>
      <c r="K48" s="239">
        <f>IF(Interleague!CC67+Interleague!CC68&gt;0,Interleague!CC67,"")</f>
      </c>
      <c r="L48" s="240">
        <f>IF(Interleague!CD67+Interleague!CD68&gt;0,Interleague!CD67,"")</f>
        <v>1</v>
      </c>
      <c r="M48" s="239">
        <f>IF(Interleague!CE67+Interleague!CE68&gt;0,Interleague!CE67,"")</f>
      </c>
      <c r="N48" s="239">
        <f>IF(Interleague!CF67+Interleague!CF68&gt;0,Interleague!CF67,"")</f>
      </c>
      <c r="O48" s="239">
        <f>IF(Interleague!CG67+Interleague!CG68&gt;0,Interleague!CG67,"")</f>
        <v>1</v>
      </c>
      <c r="P48" s="242">
        <f>IF(Interleague!CH67+Interleague!CH68&gt;0,Interleague!CH67,"")</f>
      </c>
      <c r="Q48" s="243">
        <f>'National League'!BB77</f>
        <v>1</v>
      </c>
      <c r="R48" s="239">
        <f>'National League'!BC77</f>
        <v>4</v>
      </c>
      <c r="S48" s="239">
        <f>'National League'!BD77</f>
        <v>0</v>
      </c>
      <c r="T48" s="239">
        <f>'National League'!BE77</f>
        <v>1</v>
      </c>
      <c r="U48" s="239">
        <f>'National League'!BF77</f>
        <v>1</v>
      </c>
      <c r="V48" s="241">
        <f>SUM(Divisioonat!AE126:AE130,Divisioonat!AG126:AG130)</f>
        <v>6</v>
      </c>
      <c r="W48" s="114"/>
      <c r="X48" s="239">
        <f>SUM(Divisioonat!AM126:AM130,Divisioonat!AO126:AO130)</f>
        <v>2</v>
      </c>
      <c r="Y48" s="239">
        <f>SUM(Divisioonat!AQ126:AQ130,Divisioonat!AS126:AS130)</f>
        <v>3</v>
      </c>
      <c r="Z48" s="239">
        <f>SUM(Divisioonat!AU126:AU130,Divisioonat!AW126:AW130)</f>
        <v>2</v>
      </c>
      <c r="AA48" s="240">
        <f>SUM(Divisioonat!AY126:AY130,Divisioonat!BA126:BA130)</f>
        <v>6</v>
      </c>
      <c r="AB48" s="239">
        <f>'National League'!BG77</f>
        <v>1</v>
      </c>
      <c r="AC48" s="239">
        <f>'National League'!BH77</f>
        <v>0</v>
      </c>
      <c r="AD48" s="239">
        <f>'National League'!BI77</f>
        <v>0</v>
      </c>
      <c r="AE48" s="239">
        <f>'National League'!BJ77</f>
        <v>2</v>
      </c>
      <c r="AF48" s="242">
        <f>'National League'!BK77</f>
        <v>3</v>
      </c>
      <c r="AH48" s="244">
        <f>SUM(C48:AF48)</f>
        <v>34</v>
      </c>
      <c r="AT48" s="103"/>
      <c r="AU48" s="247"/>
      <c r="AV48" s="15"/>
      <c r="AW48" s="15"/>
      <c r="AX48" s="15"/>
      <c r="AY48" s="15"/>
      <c r="AZ48" s="15"/>
      <c r="BA48" s="258"/>
      <c r="BB48" s="258"/>
      <c r="BC48" s="15"/>
      <c r="BD48" s="15"/>
      <c r="BE48" s="15"/>
      <c r="BF48" s="15"/>
      <c r="BG48" s="71"/>
      <c r="BH48" s="15"/>
      <c r="BI48" s="15"/>
      <c r="BJ48" s="15"/>
      <c r="BK48" s="15"/>
      <c r="BL48" s="15"/>
      <c r="BM48" s="71"/>
      <c r="BN48" s="15"/>
      <c r="BO48" s="15"/>
      <c r="BP48" s="15"/>
      <c r="BQ48" s="15"/>
      <c r="BR48" s="15"/>
      <c r="BS48" s="71"/>
      <c r="BT48" s="15"/>
      <c r="BU48" s="15"/>
      <c r="BV48" s="15"/>
      <c r="BW48" s="15"/>
      <c r="BX48" s="15"/>
      <c r="BY48" s="71"/>
      <c r="BZ48" s="15"/>
      <c r="CA48" s="15"/>
    </row>
    <row r="49" spans="1:79" ht="12">
      <c r="A49" s="15"/>
      <c r="B49" s="250" t="s">
        <v>118</v>
      </c>
      <c r="C49" s="256">
        <f>IF(Interleague!BU67+Interleague!BU68&gt;0,Interleague!BU68,"")</f>
        <v>3</v>
      </c>
      <c r="D49" s="252">
        <f>IF(Interleague!BV67+Interleague!BV68&gt;0,Interleague!BV68,"")</f>
      </c>
      <c r="E49" s="252">
        <f>IF(Interleague!BW67+Interleague!BW68&gt;0,Interleague!BW68,"")</f>
      </c>
      <c r="F49" s="252">
        <f>IF(Interleague!BX67+Interleague!BX68&gt;0,Interleague!BX68,"")</f>
      </c>
      <c r="G49" s="253">
        <f>IF(Interleague!BY67+Interleague!BY68&gt;0,Interleague!BY68,"")</f>
      </c>
      <c r="H49" s="252">
        <f>IF(Interleague!BZ67+Interleague!BZ68&gt;0,Interleague!BZ68,"")</f>
      </c>
      <c r="I49" s="252">
        <f>IF(Interleague!CA67+Interleague!CA68&gt;0,Interleague!CA68,"")</f>
      </c>
      <c r="J49" s="252">
        <f>IF(Interleague!CB67+Interleague!CB68&gt;0,Interleague!CB68,"")</f>
      </c>
      <c r="K49" s="252">
        <f>IF(Interleague!CC67+Interleague!CC68&gt;0,Interleague!CC68,"")</f>
      </c>
      <c r="L49" s="253">
        <f>IF(Interleague!CD67+Interleague!CD68&gt;0,Interleague!CD68,"")</f>
        <v>2</v>
      </c>
      <c r="M49" s="252">
        <f>IF(Interleague!CE67+Interleague!CE68&gt;0,Interleague!CE68,"")</f>
      </c>
      <c r="N49" s="252">
        <f>IF(Interleague!CF67+Interleague!CF68&gt;0,Interleague!CF68,"")</f>
      </c>
      <c r="O49" s="252">
        <f>IF(Interleague!CG67+Interleague!CG68&gt;0,Interleague!CG68,"")</f>
        <v>2</v>
      </c>
      <c r="P49" s="255">
        <f>IF(Interleague!CH67+Interleague!CH68&gt;0,Interleague!CH68,"")</f>
      </c>
      <c r="Q49" s="256">
        <f>'National League'!BB78</f>
        <v>2</v>
      </c>
      <c r="R49" s="252">
        <f>'National League'!BC78</f>
        <v>0</v>
      </c>
      <c r="S49" s="252">
        <f>'National League'!BD78</f>
        <v>3</v>
      </c>
      <c r="T49" s="252">
        <f>'National League'!BE78</f>
        <v>2</v>
      </c>
      <c r="U49" s="252">
        <f>'National League'!BF78</f>
        <v>3</v>
      </c>
      <c r="V49" s="254">
        <f>SUM(Divisioonat!AF126:AF130,Divisioonat!AH126:AH130)</f>
        <v>3</v>
      </c>
      <c r="W49" s="123"/>
      <c r="X49" s="252">
        <f>SUM(Divisioonat!AN126:AN130,Divisioonat!AP126:AP130)</f>
        <v>4</v>
      </c>
      <c r="Y49" s="252">
        <f>SUM(Divisioonat!AR126:AR130,Divisioonat!AT126:AT130)</f>
        <v>6</v>
      </c>
      <c r="Z49" s="252">
        <f>SUM(Divisioonat!AV126:AV130,Divisioonat!AX126:AX130)</f>
        <v>4</v>
      </c>
      <c r="AA49" s="253">
        <f>SUM(Divisioonat!AZ126:AZ130,Divisioonat!BB126:BB130)</f>
        <v>3</v>
      </c>
      <c r="AB49" s="252">
        <f>'National League'!BG78</f>
        <v>3</v>
      </c>
      <c r="AC49" s="252">
        <f>'National League'!BH78</f>
        <v>2</v>
      </c>
      <c r="AD49" s="252">
        <f>'National League'!BI78</f>
        <v>3</v>
      </c>
      <c r="AE49" s="252">
        <f>'National League'!BJ78</f>
        <v>1</v>
      </c>
      <c r="AF49" s="255">
        <f>'National League'!BK78</f>
        <v>1</v>
      </c>
      <c r="AG49" s="257"/>
      <c r="AH49" s="50">
        <f>SUM(C49:AF49)</f>
        <v>47</v>
      </c>
      <c r="AT49" s="103"/>
      <c r="AU49" s="247"/>
      <c r="AV49" s="15"/>
      <c r="AW49" s="15"/>
      <c r="AX49" s="15"/>
      <c r="AY49" s="15"/>
      <c r="AZ49" s="15"/>
      <c r="BA49" s="258"/>
      <c r="BB49" s="258"/>
      <c r="BC49" s="15"/>
      <c r="BD49" s="15"/>
      <c r="BE49" s="15"/>
      <c r="BF49" s="15"/>
      <c r="BG49" s="71"/>
      <c r="BH49" s="15"/>
      <c r="BI49" s="15"/>
      <c r="BJ49" s="15"/>
      <c r="BK49" s="15"/>
      <c r="BL49" s="15"/>
      <c r="BM49" s="71"/>
      <c r="BN49" s="15"/>
      <c r="BO49" s="15"/>
      <c r="BP49" s="15"/>
      <c r="BQ49" s="15"/>
      <c r="BR49" s="15"/>
      <c r="BS49" s="71"/>
      <c r="BT49" s="15"/>
      <c r="BU49" s="15"/>
      <c r="BV49" s="15"/>
      <c r="BW49" s="15"/>
      <c r="BX49" s="15"/>
      <c r="BY49" s="71"/>
      <c r="BZ49" s="15"/>
      <c r="CA49" s="15"/>
    </row>
    <row r="50" spans="1:79" ht="12">
      <c r="A50" s="15"/>
      <c r="B50" s="220" t="s">
        <v>45</v>
      </c>
      <c r="C50" s="243">
        <f>IF(Interleague!BU69+Interleague!BU70&gt;0,Interleague!BU69,"")</f>
      </c>
      <c r="D50" s="239">
        <f>IF(Interleague!BV69+Interleague!BV70&gt;0,Interleague!BV69,"")</f>
      </c>
      <c r="E50" s="239">
        <f>IF(Interleague!BW69+Interleague!BW70&gt;0,Interleague!BW69,"")</f>
      </c>
      <c r="F50" s="239">
        <f>IF(Interleague!BX69+Interleague!BX70&gt;0,Interleague!BX69,"")</f>
      </c>
      <c r="G50" s="240">
        <f>IF(Interleague!BY69+Interleague!BY70&gt;0,Interleague!BY69,"")</f>
      </c>
      <c r="H50" s="239">
        <f>IF(Interleague!BZ69+Interleague!BZ70&gt;0,Interleague!BZ69,"")</f>
      </c>
      <c r="I50" s="239">
        <f>IF(Interleague!CA69+Interleague!CA70&gt;0,Interleague!CA69,"")</f>
      </c>
      <c r="J50" s="239">
        <f>IF(Interleague!CB69+Interleague!CB70&gt;0,Interleague!CB69,"")</f>
      </c>
      <c r="K50" s="239">
        <f>IF(Interleague!CC69+Interleague!CC70&gt;0,Interleague!CC69,"")</f>
        <v>2</v>
      </c>
      <c r="L50" s="240">
        <f>IF(Interleague!CD69+Interleague!CD70&gt;0,Interleague!CD69,"")</f>
      </c>
      <c r="M50" s="239">
        <f>IF(Interleague!CE69+Interleague!CE70&gt;0,Interleague!CE69,"")</f>
        <v>3</v>
      </c>
      <c r="N50" s="239">
        <f>IF(Interleague!CF69+Interleague!CF70&gt;0,Interleague!CF69,"")</f>
      </c>
      <c r="O50" s="239">
        <f>IF(Interleague!CG69+Interleague!CG70&gt;0,Interleague!CG69,"")</f>
      </c>
      <c r="P50" s="242">
        <f>IF(Interleague!CH69+Interleague!CH70&gt;0,Interleague!CH69,"")</f>
        <v>0</v>
      </c>
      <c r="Q50" s="243">
        <f>'National League'!BB79</f>
        <v>2</v>
      </c>
      <c r="R50" s="239">
        <f>'National League'!BC79</f>
        <v>0</v>
      </c>
      <c r="S50" s="239">
        <f>'National League'!BD79</f>
        <v>0</v>
      </c>
      <c r="T50" s="239">
        <f>'National League'!BE79</f>
        <v>2</v>
      </c>
      <c r="U50" s="239">
        <f>'National League'!BF79</f>
        <v>2</v>
      </c>
      <c r="V50" s="241">
        <f>SUM(Divisioonat!AE131:AE135,Divisioonat!AG131:AG135)</f>
        <v>3</v>
      </c>
      <c r="W50" s="239">
        <f>SUM(Divisioonat!AI131:AI135,Divisioonat!AK131:AK135)</f>
        <v>6</v>
      </c>
      <c r="X50" s="114"/>
      <c r="Y50" s="239">
        <f>SUM(Divisioonat!AQ131:AQ135,Divisioonat!AS131:AS135)</f>
        <v>4</v>
      </c>
      <c r="Z50" s="239">
        <f>SUM(Divisioonat!AU131:AU135,Divisioonat!AW131:AW135)</f>
        <v>5</v>
      </c>
      <c r="AA50" s="240">
        <f>SUM(Divisioonat!AY131:AY135,Divisioonat!BA131:BA135)</f>
        <v>6</v>
      </c>
      <c r="AB50" s="239">
        <f>'National League'!BG79</f>
        <v>1</v>
      </c>
      <c r="AC50" s="239">
        <f>'National League'!BH79</f>
        <v>2</v>
      </c>
      <c r="AD50" s="239">
        <f>'National League'!BI79</f>
        <v>1</v>
      </c>
      <c r="AE50" s="239">
        <f>'National League'!BJ79</f>
        <v>3</v>
      </c>
      <c r="AF50" s="242">
        <f>'National League'!BK79</f>
        <v>0</v>
      </c>
      <c r="AH50" s="244">
        <f>SUM(C50:AF50)</f>
        <v>42</v>
      </c>
      <c r="AT50" s="103"/>
      <c r="AU50" s="247"/>
      <c r="AV50" s="15"/>
      <c r="AW50" s="15"/>
      <c r="AX50" s="15"/>
      <c r="AY50" s="15"/>
      <c r="AZ50" s="15"/>
      <c r="BA50" s="258"/>
      <c r="BB50" s="258"/>
      <c r="BC50" s="15"/>
      <c r="BD50" s="15"/>
      <c r="BE50" s="15"/>
      <c r="BF50" s="15"/>
      <c r="BG50" s="71"/>
      <c r="BH50" s="15"/>
      <c r="BI50" s="15"/>
      <c r="BJ50" s="15"/>
      <c r="BK50" s="15"/>
      <c r="BL50" s="15"/>
      <c r="BM50" s="71"/>
      <c r="BN50" s="15"/>
      <c r="BO50" s="15"/>
      <c r="BP50" s="15"/>
      <c r="BQ50" s="15"/>
      <c r="BR50" s="15"/>
      <c r="BS50" s="71"/>
      <c r="BT50" s="15"/>
      <c r="BU50" s="15"/>
      <c r="BV50" s="15"/>
      <c r="BW50" s="15"/>
      <c r="BX50" s="15"/>
      <c r="BY50" s="71"/>
      <c r="BZ50" s="15"/>
      <c r="CA50" s="15"/>
    </row>
    <row r="51" spans="1:79" ht="12">
      <c r="A51" s="15"/>
      <c r="B51" s="250" t="s">
        <v>119</v>
      </c>
      <c r="C51" s="256">
        <f>IF(Interleague!BU69+Interleague!BU70&gt;0,Interleague!BU70,"")</f>
      </c>
      <c r="D51" s="252">
        <f>IF(Interleague!BV69+Interleague!BV70&gt;0,Interleague!BV70,"")</f>
      </c>
      <c r="E51" s="252">
        <f>IF(Interleague!BW69+Interleague!BW70&gt;0,Interleague!BW70,"")</f>
      </c>
      <c r="F51" s="252">
        <f>IF(Interleague!BX69+Interleague!BX70&gt;0,Interleague!BX70,"")</f>
      </c>
      <c r="G51" s="253">
        <f>IF(Interleague!BY69+Interleague!BY70&gt;0,Interleague!BY70,"")</f>
      </c>
      <c r="H51" s="252">
        <f>IF(Interleague!BZ69+Interleague!BZ70&gt;0,Interleague!BZ70,"")</f>
      </c>
      <c r="I51" s="252">
        <f>IF(Interleague!CA69+Interleague!CA70&gt;0,Interleague!CA70,"")</f>
      </c>
      <c r="J51" s="252">
        <f>IF(Interleague!CB69+Interleague!CB70&gt;0,Interleague!CB70,"")</f>
      </c>
      <c r="K51" s="252">
        <f>IF(Interleague!CC69+Interleague!CC70&gt;0,Interleague!CC70,"")</f>
        <v>1</v>
      </c>
      <c r="L51" s="253">
        <f>IF(Interleague!CD69+Interleague!CD70&gt;0,Interleague!CD70,"")</f>
      </c>
      <c r="M51" s="252">
        <f>IF(Interleague!CE69+Interleague!CE70&gt;0,Interleague!CE70,"")</f>
        <v>0</v>
      </c>
      <c r="N51" s="252">
        <f>IF(Interleague!CF69+Interleague!CF70&gt;0,Interleague!CF70,"")</f>
      </c>
      <c r="O51" s="252">
        <f>IF(Interleague!CG69+Interleague!CG70&gt;0,Interleague!CG70,"")</f>
      </c>
      <c r="P51" s="255">
        <f>IF(Interleague!CH69+Interleague!CH70&gt;0,Interleague!CH70,"")</f>
        <v>3</v>
      </c>
      <c r="Q51" s="256">
        <f>'National League'!BB80</f>
        <v>1</v>
      </c>
      <c r="R51" s="252">
        <f>'National League'!BC80</f>
        <v>4</v>
      </c>
      <c r="S51" s="252">
        <f>'National League'!BD80</f>
        <v>2</v>
      </c>
      <c r="T51" s="252">
        <f>'National League'!BE80</f>
        <v>2</v>
      </c>
      <c r="U51" s="252">
        <f>'National League'!BF80</f>
        <v>1</v>
      </c>
      <c r="V51" s="254">
        <f>SUM(Divisioonat!AF131:AF135,Divisioonat!AH131:AH135)</f>
        <v>6</v>
      </c>
      <c r="W51" s="252">
        <f>SUM(Divisioonat!AJ131:AJ135,Divisioonat!AL131:AL135)</f>
        <v>3</v>
      </c>
      <c r="X51" s="123"/>
      <c r="Y51" s="252">
        <f>SUM(Divisioonat!AR131:AR135,Divisioonat!AT131:AT135)</f>
        <v>2</v>
      </c>
      <c r="Z51" s="252">
        <f>SUM(Divisioonat!AV131:AV135,Divisioonat!AX131:AX135)</f>
        <v>4</v>
      </c>
      <c r="AA51" s="253">
        <f>SUM(Divisioonat!AZ131:AZ135,Divisioonat!BB131:BB135)</f>
        <v>1</v>
      </c>
      <c r="AB51" s="252">
        <f>'National League'!BG80</f>
        <v>2</v>
      </c>
      <c r="AC51" s="252">
        <f>'National League'!BH80</f>
        <v>1</v>
      </c>
      <c r="AD51" s="252">
        <f>'National League'!BI80</f>
        <v>2</v>
      </c>
      <c r="AE51" s="252">
        <f>'National League'!BJ80</f>
        <v>0</v>
      </c>
      <c r="AF51" s="255">
        <f>'National League'!BK80</f>
        <v>4</v>
      </c>
      <c r="AG51" s="257"/>
      <c r="AH51" s="50">
        <f>SUM(C51:AF51)</f>
        <v>39</v>
      </c>
      <c r="AT51" s="103"/>
      <c r="AU51" s="247"/>
      <c r="AV51" s="15"/>
      <c r="AW51" s="15"/>
      <c r="AX51" s="15"/>
      <c r="AY51" s="15"/>
      <c r="AZ51" s="15"/>
      <c r="BA51" s="258"/>
      <c r="BB51" s="258"/>
      <c r="BC51" s="15"/>
      <c r="BD51" s="15"/>
      <c r="BE51" s="15"/>
      <c r="BF51" s="15"/>
      <c r="BG51" s="71"/>
      <c r="BH51" s="15"/>
      <c r="BI51" s="15"/>
      <c r="BJ51" s="15"/>
      <c r="BK51" s="15"/>
      <c r="BL51" s="15"/>
      <c r="BM51" s="71"/>
      <c r="BN51" s="15"/>
      <c r="BO51" s="15"/>
      <c r="BP51" s="15"/>
      <c r="BQ51" s="15"/>
      <c r="BR51" s="15"/>
      <c r="BS51" s="71"/>
      <c r="BT51" s="15"/>
      <c r="BU51" s="15"/>
      <c r="BV51" s="15"/>
      <c r="BW51" s="15"/>
      <c r="BX51" s="15"/>
      <c r="BY51" s="71"/>
      <c r="BZ51" s="15"/>
      <c r="CA51" s="15"/>
    </row>
    <row r="52" spans="1:79" ht="12">
      <c r="A52" s="15"/>
      <c r="B52" s="220" t="s">
        <v>27</v>
      </c>
      <c r="C52" s="243">
        <f>IF(Interleague!BU71+Interleague!BU72&gt;0,Interleague!BU71,"")</f>
      </c>
      <c r="D52" s="239">
        <f>IF(Interleague!BV71+Interleague!BV72&gt;0,Interleague!BV71,"")</f>
      </c>
      <c r="E52" s="239">
        <f>IF(Interleague!BW71+Interleague!BW72&gt;0,Interleague!BW71,"")</f>
      </c>
      <c r="F52" s="239">
        <f>IF(Interleague!BX71+Interleague!BX72&gt;0,Interleague!BX71,"")</f>
      </c>
      <c r="G52" s="240">
        <f>IF(Interleague!BY71+Interleague!BY72&gt;0,Interleague!BY71,"")</f>
      </c>
      <c r="H52" s="239">
        <f>IF(Interleague!BZ71+Interleague!BZ72&gt;0,Interleague!BZ71,"")</f>
        <v>1</v>
      </c>
      <c r="I52" s="239">
        <f>IF(Interleague!CA71+Interleague!CA72&gt;0,Interleague!CA71,"")</f>
      </c>
      <c r="J52" s="239">
        <f>IF(Interleague!CB71+Interleague!CB72&gt;0,Interleague!CB71,"")</f>
      </c>
      <c r="K52" s="239">
        <f>IF(Interleague!CC71+Interleague!CC72&gt;0,Interleague!CC71,"")</f>
      </c>
      <c r="L52" s="240">
        <f>IF(Interleague!CD71+Interleague!CD72&gt;0,Interleague!CD71,"")</f>
      </c>
      <c r="M52" s="239">
        <f>IF(Interleague!CE71+Interleague!CE72&gt;0,Interleague!CE71,"")</f>
      </c>
      <c r="N52" s="239">
        <f>IF(Interleague!CF71+Interleague!CF72&gt;0,Interleague!CF71,"")</f>
        <v>2</v>
      </c>
      <c r="O52" s="239">
        <f>IF(Interleague!CG71+Interleague!CG72&gt;0,Interleague!CG71,"")</f>
      </c>
      <c r="P52" s="242">
        <f>IF(Interleague!CH71+Interleague!CH72&gt;0,Interleague!CH71,"")</f>
      </c>
      <c r="Q52" s="243">
        <f>'National League'!BB81</f>
        <v>3</v>
      </c>
      <c r="R52" s="239">
        <f>'National League'!BC81</f>
        <v>1</v>
      </c>
      <c r="S52" s="239">
        <f>'National League'!BD81</f>
        <v>2</v>
      </c>
      <c r="T52" s="239">
        <f>'National League'!BE81</f>
        <v>1</v>
      </c>
      <c r="U52" s="239">
        <f>'National League'!BF81</f>
        <v>1</v>
      </c>
      <c r="V52" s="241">
        <f>SUM(Divisioonat!AE136:AE140,Divisioonat!AG136:AG140)</f>
        <v>5</v>
      </c>
      <c r="W52" s="239">
        <f>SUM(Divisioonat!AI136:AI140,Divisioonat!AK136:AK140)</f>
        <v>1</v>
      </c>
      <c r="X52" s="239">
        <f>SUM(Divisioonat!AM136:AM140,Divisioonat!AO136:AO140)</f>
        <v>1</v>
      </c>
      <c r="Y52" s="114"/>
      <c r="Z52" s="239">
        <f>SUM(Divisioonat!AU136:AU140,Divisioonat!AW136:AW140)</f>
        <v>6</v>
      </c>
      <c r="AA52" s="240">
        <f>SUM(Divisioonat!AY136:AY140,Divisioonat!BA136:BA140)</f>
        <v>3</v>
      </c>
      <c r="AB52" s="239">
        <f>'National League'!BG81</f>
        <v>1</v>
      </c>
      <c r="AC52" s="239">
        <f>'National League'!BH81</f>
        <v>2</v>
      </c>
      <c r="AD52" s="239">
        <f>'National League'!BI81</f>
        <v>2</v>
      </c>
      <c r="AE52" s="239">
        <f>'National League'!BJ81</f>
        <v>3</v>
      </c>
      <c r="AF52" s="242">
        <f>'National League'!BK81</f>
        <v>2</v>
      </c>
      <c r="AH52" s="244">
        <f>SUM(C52:AF52)</f>
        <v>37</v>
      </c>
      <c r="AT52" s="103"/>
      <c r="AU52" s="247"/>
      <c r="AV52" s="15"/>
      <c r="AW52" s="15"/>
      <c r="AX52" s="15"/>
      <c r="AY52" s="15"/>
      <c r="AZ52" s="15"/>
      <c r="BA52" s="258"/>
      <c r="BB52" s="258"/>
      <c r="BC52" s="15"/>
      <c r="BD52" s="15"/>
      <c r="BE52" s="15"/>
      <c r="BF52" s="15"/>
      <c r="BG52" s="71"/>
      <c r="BH52" s="15"/>
      <c r="BI52" s="15"/>
      <c r="BJ52" s="15"/>
      <c r="BK52" s="15"/>
      <c r="BL52" s="15"/>
      <c r="BM52" s="71"/>
      <c r="BN52" s="15"/>
      <c r="BO52" s="15"/>
      <c r="BP52" s="15"/>
      <c r="BQ52" s="15"/>
      <c r="BR52" s="15"/>
      <c r="BS52" s="71"/>
      <c r="BT52" s="15"/>
      <c r="BU52" s="15"/>
      <c r="BV52" s="15"/>
      <c r="BW52" s="15"/>
      <c r="BX52" s="15"/>
      <c r="BY52" s="71"/>
      <c r="BZ52" s="15"/>
      <c r="CA52" s="15"/>
    </row>
    <row r="53" spans="1:79" ht="12">
      <c r="A53" s="15"/>
      <c r="B53" s="250" t="s">
        <v>120</v>
      </c>
      <c r="C53" s="256">
        <f>IF(Interleague!BU71+Interleague!BU72&gt;0,Interleague!BU72,"")</f>
      </c>
      <c r="D53" s="252">
        <f>IF(Interleague!BV71+Interleague!BV72&gt;0,Interleague!BV72,"")</f>
      </c>
      <c r="E53" s="252">
        <f>IF(Interleague!BW71+Interleague!BW72&gt;0,Interleague!BW72,"")</f>
      </c>
      <c r="F53" s="252">
        <f>IF(Interleague!BX71+Interleague!BX72&gt;0,Interleague!BX72,"")</f>
      </c>
      <c r="G53" s="253">
        <f>IF(Interleague!BY71+Interleague!BY72&gt;0,Interleague!BY72,"")</f>
      </c>
      <c r="H53" s="252">
        <f>IF(Interleague!BZ71+Interleague!BZ72&gt;0,Interleague!BZ72,"")</f>
        <v>2</v>
      </c>
      <c r="I53" s="252">
        <f>IF(Interleague!CA71+Interleague!CA72&gt;0,Interleague!CA72,"")</f>
      </c>
      <c r="J53" s="252">
        <f>IF(Interleague!CB71+Interleague!CB72&gt;0,Interleague!CB72,"")</f>
      </c>
      <c r="K53" s="252">
        <f>IF(Interleague!CC71+Interleague!CC72&gt;0,Interleague!CC72,"")</f>
      </c>
      <c r="L53" s="253">
        <f>IF(Interleague!CD71+Interleague!CD72&gt;0,Interleague!CD72,"")</f>
      </c>
      <c r="M53" s="252">
        <f>IF(Interleague!CE71+Interleague!CE72&gt;0,Interleague!CE72,"")</f>
      </c>
      <c r="N53" s="252">
        <f>IF(Interleague!CF71+Interleague!CF72&gt;0,Interleague!CF72,"")</f>
        <v>1</v>
      </c>
      <c r="O53" s="252">
        <f>IF(Interleague!CG71+Interleague!CG72&gt;0,Interleague!CG72,"")</f>
      </c>
      <c r="P53" s="255">
        <f>IF(Interleague!CH71+Interleague!CH72&gt;0,Interleague!CH72,"")</f>
      </c>
      <c r="Q53" s="256">
        <f>'National League'!BB82</f>
        <v>1</v>
      </c>
      <c r="R53" s="252">
        <f>'National League'!BC82</f>
        <v>2</v>
      </c>
      <c r="S53" s="252">
        <f>'National League'!BD82</f>
        <v>2</v>
      </c>
      <c r="T53" s="252">
        <f>'National League'!BE82</f>
        <v>3</v>
      </c>
      <c r="U53" s="252">
        <f>'National League'!BF82</f>
        <v>2</v>
      </c>
      <c r="V53" s="254">
        <f>SUM(Divisioonat!AF136:AF140,Divisioonat!AH136:AH140)</f>
        <v>4</v>
      </c>
      <c r="W53" s="252">
        <f>SUM(Divisioonat!AJ136:AJ140,Divisioonat!AL136:AL140)</f>
        <v>5</v>
      </c>
      <c r="X53" s="252">
        <f>SUM(Divisioonat!AN136:AN140,Divisioonat!AP136:AP140)</f>
        <v>7</v>
      </c>
      <c r="Y53" s="123"/>
      <c r="Z53" s="252">
        <f>SUM(Divisioonat!AV136:AV140,Divisioonat!AX136:AX140)</f>
        <v>3</v>
      </c>
      <c r="AA53" s="253">
        <f>SUM(Divisioonat!AZ136:AZ140,Divisioonat!BB136:BB140)</f>
        <v>3</v>
      </c>
      <c r="AB53" s="252">
        <f>'National League'!BG82</f>
        <v>3</v>
      </c>
      <c r="AC53" s="252">
        <f>'National League'!BH82</f>
        <v>1</v>
      </c>
      <c r="AD53" s="252">
        <f>'National League'!BI82</f>
        <v>1</v>
      </c>
      <c r="AE53" s="252">
        <f>'National League'!BJ82</f>
        <v>0</v>
      </c>
      <c r="AF53" s="255">
        <f>'National League'!BK82</f>
        <v>4</v>
      </c>
      <c r="AG53" s="257"/>
      <c r="AH53" s="50">
        <f>SUM(C53:AF53)</f>
        <v>44</v>
      </c>
      <c r="AT53" s="103"/>
      <c r="AU53" s="247"/>
      <c r="AV53" s="15"/>
      <c r="AW53" s="15"/>
      <c r="AX53" s="15"/>
      <c r="AY53" s="15"/>
      <c r="AZ53" s="15"/>
      <c r="BA53" s="258"/>
      <c r="BB53" s="258"/>
      <c r="BC53" s="15"/>
      <c r="BD53" s="15"/>
      <c r="BE53" s="15"/>
      <c r="BF53" s="15"/>
      <c r="BG53" s="71"/>
      <c r="BH53" s="15"/>
      <c r="BI53" s="15"/>
      <c r="BJ53" s="15"/>
      <c r="BK53" s="15"/>
      <c r="BL53" s="15"/>
      <c r="BM53" s="71"/>
      <c r="BN53" s="15"/>
      <c r="BO53" s="15"/>
      <c r="BP53" s="15"/>
      <c r="BQ53" s="15"/>
      <c r="BR53" s="15"/>
      <c r="BS53" s="71"/>
      <c r="BT53" s="15"/>
      <c r="BU53" s="15"/>
      <c r="BV53" s="15"/>
      <c r="BW53" s="15"/>
      <c r="BX53" s="15"/>
      <c r="BY53" s="71"/>
      <c r="BZ53" s="15"/>
      <c r="CA53" s="15"/>
    </row>
    <row r="54" spans="1:79" ht="12">
      <c r="A54" s="15"/>
      <c r="B54" s="220" t="s">
        <v>56</v>
      </c>
      <c r="C54" s="243">
        <f>IF(Interleague!BU73+Interleague!BU74&gt;0,Interleague!BU73,"")</f>
      </c>
      <c r="D54" s="239">
        <f>IF(Interleague!BV73+Interleague!BV74&gt;0,Interleague!BV73,"")</f>
      </c>
      <c r="E54" s="239">
        <f>IF(Interleague!BW73+Interleague!BW74&gt;0,Interleague!BW73,"")</f>
      </c>
      <c r="F54" s="239">
        <f>IF(Interleague!BX73+Interleague!BX74&gt;0,Interleague!BX73,"")</f>
      </c>
      <c r="G54" s="240">
        <f>IF(Interleague!BY73+Interleague!BY74&gt;0,Interleague!BY73,"")</f>
      </c>
      <c r="H54" s="239">
        <f>IF(Interleague!BZ73+Interleague!BZ74&gt;0,Interleague!BZ73,"")</f>
      </c>
      <c r="I54" s="239">
        <f>IF(Interleague!CA73+Interleague!CA74&gt;0,Interleague!CA73,"")</f>
        <v>0</v>
      </c>
      <c r="J54" s="239">
        <f>IF(Interleague!CB73+Interleague!CB74&gt;0,Interleague!CB73,"")</f>
      </c>
      <c r="K54" s="239">
        <f>IF(Interleague!CC73+Interleague!CC74&gt;0,Interleague!CC73,"")</f>
      </c>
      <c r="L54" s="240">
        <f>IF(Interleague!CD73+Interleague!CD74&gt;0,Interleague!CD73,"")</f>
      </c>
      <c r="M54" s="239">
        <f>IF(Interleague!CE73+Interleague!CE74&gt;0,Interleague!CE73,"")</f>
        <v>0</v>
      </c>
      <c r="N54" s="239">
        <f>IF(Interleague!CF73+Interleague!CF74&gt;0,Interleague!CF73,"")</f>
      </c>
      <c r="O54" s="239">
        <f>IF(Interleague!CG73+Interleague!CG74&gt;0,Interleague!CG73,"")</f>
        <v>0</v>
      </c>
      <c r="P54" s="242">
        <f>IF(Interleague!CH73+Interleague!CH74&gt;0,Interleague!CH73,"")</f>
      </c>
      <c r="Q54" s="243">
        <f>'National League'!BB83</f>
        <v>0</v>
      </c>
      <c r="R54" s="239">
        <f>'National League'!BC83</f>
        <v>1</v>
      </c>
      <c r="S54" s="239">
        <f>'National League'!BD83</f>
        <v>0</v>
      </c>
      <c r="T54" s="239">
        <f>'National League'!BE83</f>
        <v>1</v>
      </c>
      <c r="U54" s="239">
        <f>'National League'!BF83</f>
        <v>0</v>
      </c>
      <c r="V54" s="241">
        <f>SUM(Divisioonat!AE141:AE145,Divisioonat!AG141:AG145)</f>
        <v>1</v>
      </c>
      <c r="W54" s="239">
        <f>SUM(Divisioonat!AI141:AI145,Divisioonat!AK141:AK145)</f>
        <v>0</v>
      </c>
      <c r="X54" s="239">
        <f>SUM(Divisioonat!AM141:AM145,Divisioonat!AO141:AO145)</f>
        <v>2</v>
      </c>
      <c r="Y54" s="239">
        <f>SUM(Divisioonat!AQ141:AQ145,Divisioonat!AS141:AS145)</f>
        <v>2</v>
      </c>
      <c r="Z54" s="114"/>
      <c r="AA54" s="240">
        <f>SUM(Divisioonat!AY141:AY145,Divisioonat!BA141:BA145)</f>
        <v>5</v>
      </c>
      <c r="AB54" s="239">
        <f>'National League'!BG83</f>
        <v>0</v>
      </c>
      <c r="AC54" s="239">
        <f>'National League'!BH83</f>
        <v>1</v>
      </c>
      <c r="AD54" s="239">
        <f>'National League'!BI83</f>
        <v>1</v>
      </c>
      <c r="AE54" s="239">
        <f>'National League'!BJ83</f>
        <v>1</v>
      </c>
      <c r="AF54" s="242">
        <f>'National League'!BK83</f>
        <v>2</v>
      </c>
      <c r="AH54" s="244">
        <f>SUM(C54:AF54)</f>
        <v>17</v>
      </c>
      <c r="AL54" s="284"/>
      <c r="AT54" s="103"/>
      <c r="AU54" s="247"/>
      <c r="AV54" s="15"/>
      <c r="AW54" s="15"/>
      <c r="AX54" s="15"/>
      <c r="AY54" s="15"/>
      <c r="AZ54" s="15"/>
      <c r="BA54" s="258"/>
      <c r="BB54" s="258"/>
      <c r="BC54" s="15"/>
      <c r="BD54" s="15"/>
      <c r="BE54" s="15"/>
      <c r="BF54" s="15"/>
      <c r="BG54" s="71"/>
      <c r="BH54" s="15"/>
      <c r="BI54" s="15"/>
      <c r="BJ54" s="15"/>
      <c r="BK54" s="15"/>
      <c r="BL54" s="15"/>
      <c r="BM54" s="71"/>
      <c r="BN54" s="15"/>
      <c r="BO54" s="15"/>
      <c r="BP54" s="15"/>
      <c r="BQ54" s="15"/>
      <c r="BR54" s="15"/>
      <c r="BS54" s="71"/>
      <c r="BT54" s="15"/>
      <c r="BU54" s="15"/>
      <c r="BV54" s="15"/>
      <c r="BW54" s="15"/>
      <c r="BX54" s="15"/>
      <c r="BY54" s="71"/>
      <c r="BZ54" s="15"/>
      <c r="CA54" s="15"/>
    </row>
    <row r="55" spans="1:79" ht="12">
      <c r="A55" s="15"/>
      <c r="B55" s="250" t="s">
        <v>121</v>
      </c>
      <c r="C55" s="256">
        <f>IF(Interleague!BU73+Interleague!BU74&gt;0,Interleague!BU74,"")</f>
      </c>
      <c r="D55" s="252">
        <f>IF(Interleague!BV73+Interleague!BV74&gt;0,Interleague!BV74,"")</f>
      </c>
      <c r="E55" s="252">
        <f>IF(Interleague!BW73+Interleague!BW74&gt;0,Interleague!BW74,"")</f>
      </c>
      <c r="F55" s="252">
        <f>IF(Interleague!BX73+Interleague!BX74&gt;0,Interleague!BX74,"")</f>
      </c>
      <c r="G55" s="253">
        <f>IF(Interleague!BY73+Interleague!BY74&gt;0,Interleague!BY74,"")</f>
      </c>
      <c r="H55" s="252">
        <f>IF(Interleague!BZ73+Interleague!BZ74&gt;0,Interleague!BZ74,"")</f>
      </c>
      <c r="I55" s="252">
        <f>IF(Interleague!CA73+Interleague!CA74&gt;0,Interleague!CA74,"")</f>
        <v>3</v>
      </c>
      <c r="J55" s="252">
        <f>IF(Interleague!CB73+Interleague!CB74&gt;0,Interleague!CB74,"")</f>
      </c>
      <c r="K55" s="252">
        <f>IF(Interleague!CC73+Interleague!CC74&gt;0,Interleague!CC74,"")</f>
      </c>
      <c r="L55" s="253">
        <f>IF(Interleague!CD73+Interleague!CD74&gt;0,Interleague!CD74,"")</f>
      </c>
      <c r="M55" s="252">
        <f>IF(Interleague!CE73+Interleague!CE74&gt;0,Interleague!CE74,"")</f>
        <v>3</v>
      </c>
      <c r="N55" s="252">
        <f>IF(Interleague!CF73+Interleague!CF74&gt;0,Interleague!CF74,"")</f>
      </c>
      <c r="O55" s="252">
        <f>IF(Interleague!CG73+Interleague!CG74&gt;0,Interleague!CG74,"")</f>
        <v>3</v>
      </c>
      <c r="P55" s="255">
        <f>IF(Interleague!CH73+Interleague!CH74&gt;0,Interleague!CH74,"")</f>
      </c>
      <c r="Q55" s="256">
        <f>'National League'!BB84</f>
        <v>4</v>
      </c>
      <c r="R55" s="252">
        <f>'National League'!BC84</f>
        <v>1</v>
      </c>
      <c r="S55" s="252">
        <f>'National League'!BD84</f>
        <v>3</v>
      </c>
      <c r="T55" s="252">
        <f>'National League'!BE84</f>
        <v>3</v>
      </c>
      <c r="U55" s="252">
        <f>'National League'!BF84</f>
        <v>3</v>
      </c>
      <c r="V55" s="254">
        <f>SUM(Divisioonat!AF141:AF145,Divisioonat!AH141:AH145)</f>
        <v>5</v>
      </c>
      <c r="W55" s="252">
        <f>SUM(Divisioonat!AJ141:AJ145,Divisioonat!AL141:AL145)</f>
        <v>9</v>
      </c>
      <c r="X55" s="252">
        <f>SUM(Divisioonat!AN141:AN145,Divisioonat!AP141:AP145)</f>
        <v>5</v>
      </c>
      <c r="Y55" s="252">
        <f>SUM(Divisioonat!AR141:AR145,Divisioonat!AT141:AT145)</f>
        <v>7</v>
      </c>
      <c r="Z55" s="123"/>
      <c r="AA55" s="253">
        <f>SUM(Divisioonat!AZ141:AZ145,Divisioonat!BB141:BB145)</f>
        <v>4</v>
      </c>
      <c r="AB55" s="252">
        <f>'National League'!BG84</f>
        <v>3</v>
      </c>
      <c r="AC55" s="252">
        <f>'National League'!BH84</f>
        <v>3</v>
      </c>
      <c r="AD55" s="252">
        <f>'National League'!BI84</f>
        <v>2</v>
      </c>
      <c r="AE55" s="252">
        <f>'National League'!BJ84</f>
        <v>2</v>
      </c>
      <c r="AF55" s="255">
        <f>'National League'!BK84</f>
        <v>1</v>
      </c>
      <c r="AG55" s="257"/>
      <c r="AH55" s="50">
        <f>SUM(C55:AF55)</f>
        <v>64</v>
      </c>
      <c r="AL55" s="284"/>
      <c r="AT55" s="103"/>
      <c r="AU55" s="247"/>
      <c r="AV55" s="15"/>
      <c r="AW55" s="15"/>
      <c r="AX55" s="15"/>
      <c r="AY55" s="15"/>
      <c r="AZ55" s="15"/>
      <c r="BA55" s="258"/>
      <c r="BB55" s="258"/>
      <c r="BC55" s="15"/>
      <c r="BD55" s="15"/>
      <c r="BE55" s="15"/>
      <c r="BF55" s="15"/>
      <c r="BG55" s="71"/>
      <c r="BH55" s="15"/>
      <c r="BI55" s="15"/>
      <c r="BJ55" s="15"/>
      <c r="BK55" s="15"/>
      <c r="BL55" s="15"/>
      <c r="BM55" s="71"/>
      <c r="BN55" s="15"/>
      <c r="BO55" s="15"/>
      <c r="BP55" s="15"/>
      <c r="BQ55" s="15"/>
      <c r="BR55" s="15"/>
      <c r="BS55" s="71"/>
      <c r="BT55" s="15"/>
      <c r="BU55" s="15"/>
      <c r="BV55" s="15"/>
      <c r="BW55" s="15"/>
      <c r="BX55" s="15"/>
      <c r="BY55" s="71"/>
      <c r="BZ55" s="15"/>
      <c r="CA55" s="15"/>
    </row>
    <row r="56" spans="1:79" ht="12">
      <c r="A56" s="15"/>
      <c r="B56" s="220" t="s">
        <v>87</v>
      </c>
      <c r="C56" s="243">
        <f>IF(Interleague!BU75+Interleague!BU76&gt;0,Interleague!BU75,"")</f>
      </c>
      <c r="D56" s="239">
        <f>IF(Interleague!BV75+Interleague!BV76&gt;0,Interleague!BV75,"")</f>
      </c>
      <c r="E56" s="239">
        <f>IF(Interleague!BW75+Interleague!BW76&gt;0,Interleague!BW75,"")</f>
      </c>
      <c r="F56" s="239">
        <f>IF(Interleague!BX75+Interleague!BX76&gt;0,Interleague!BX75,"")</f>
      </c>
      <c r="G56" s="240">
        <f>IF(Interleague!BY75+Interleague!BY76&gt;0,Interleague!BY75,"")</f>
      </c>
      <c r="H56" s="239">
        <f>IF(Interleague!BZ75+Interleague!BZ76&gt;0,Interleague!BZ75,"")</f>
      </c>
      <c r="I56" s="239">
        <f>IF(Interleague!CA75+Interleague!CA76&gt;0,Interleague!CA75,"")</f>
      </c>
      <c r="J56" s="239">
        <f>IF(Interleague!CB75+Interleague!CB76&gt;0,Interleague!CB75,"")</f>
        <v>1</v>
      </c>
      <c r="K56" s="239">
        <f>IF(Interleague!CC75+Interleague!CC76&gt;0,Interleague!CC75,"")</f>
      </c>
      <c r="L56" s="240">
        <f>IF(Interleague!CD75+Interleague!CD76&gt;0,Interleague!CD75,"")</f>
      </c>
      <c r="M56" s="239">
        <f>IF(Interleague!CE75+Interleague!CE76&gt;0,Interleague!CE75,"")</f>
      </c>
      <c r="N56" s="239">
        <f>IF(Interleague!CF75+Interleague!CF76&gt;0,Interleague!CF75,"")</f>
      </c>
      <c r="O56" s="239">
        <f>IF(Interleague!CG75+Interleague!CG76&gt;0,Interleague!CG75,"")</f>
        <v>2</v>
      </c>
      <c r="P56" s="242">
        <f>IF(Interleague!CH75+Interleague!CH76&gt;0,Interleague!CH75,"")</f>
        <v>1</v>
      </c>
      <c r="Q56" s="239">
        <f>'National League'!BB85</f>
        <v>1</v>
      </c>
      <c r="R56" s="239">
        <f>'National League'!BC85</f>
        <v>1</v>
      </c>
      <c r="S56" s="239">
        <f>'National League'!BD85</f>
        <v>1</v>
      </c>
      <c r="T56" s="239">
        <f>'National League'!BE85</f>
        <v>3</v>
      </c>
      <c r="U56" s="239">
        <f>'National League'!BF85</f>
        <v>3</v>
      </c>
      <c r="V56" s="285">
        <f>SUM(Divisioonat!AE146:AE150,Divisioonat!AG146:AG150)</f>
        <v>5</v>
      </c>
      <c r="W56" s="286">
        <f>SUM(Divisioonat!AI146:AI150,Divisioonat!AK146:AK150)</f>
        <v>4</v>
      </c>
      <c r="X56" s="286">
        <f>SUM(Divisioonat!AM146:AM150,Divisioonat!AO146:AO150)</f>
        <v>3</v>
      </c>
      <c r="Y56" s="286">
        <f>SUM(Divisioonat!AQ146:AQ150,Divisioonat!AS146:AS150)</f>
        <v>6</v>
      </c>
      <c r="Z56" s="286">
        <f>SUM(Divisioonat!AU146:AU150,Divisioonat!AW146:AW150)</f>
        <v>1</v>
      </c>
      <c r="AA56" s="287"/>
      <c r="AB56" s="239">
        <f>'National League'!BG85</f>
        <v>3</v>
      </c>
      <c r="AC56" s="239">
        <f>'National League'!BH85</f>
        <v>1</v>
      </c>
      <c r="AD56" s="239">
        <f>'National League'!BI85</f>
        <v>1</v>
      </c>
      <c r="AE56" s="239">
        <f>'National League'!BJ85</f>
        <v>3</v>
      </c>
      <c r="AF56" s="242">
        <f>'National League'!BK85</f>
        <v>0</v>
      </c>
      <c r="AH56" s="244">
        <f>SUM(C56:AF56)</f>
        <v>40</v>
      </c>
      <c r="AL56" s="284"/>
      <c r="AT56" s="103"/>
      <c r="AU56" s="247"/>
      <c r="AV56" s="15"/>
      <c r="AW56" s="15"/>
      <c r="AX56" s="15"/>
      <c r="AY56" s="15"/>
      <c r="AZ56" s="15"/>
      <c r="BA56" s="258"/>
      <c r="BB56" s="258"/>
      <c r="BC56" s="15"/>
      <c r="BD56" s="15"/>
      <c r="BE56" s="15"/>
      <c r="BF56" s="15"/>
      <c r="BG56" s="71"/>
      <c r="BH56" s="15"/>
      <c r="BI56" s="15"/>
      <c r="BJ56" s="15"/>
      <c r="BK56" s="15"/>
      <c r="BL56" s="15"/>
      <c r="BM56" s="71"/>
      <c r="BN56" s="15"/>
      <c r="BO56" s="15"/>
      <c r="BP56" s="15"/>
      <c r="BQ56" s="15"/>
      <c r="BR56" s="15"/>
      <c r="BS56" s="71"/>
      <c r="BT56" s="15"/>
      <c r="BU56" s="15"/>
      <c r="BV56" s="15"/>
      <c r="BW56" s="15"/>
      <c r="BX56" s="15"/>
      <c r="BY56" s="71"/>
      <c r="BZ56" s="15"/>
      <c r="CA56" s="15"/>
    </row>
    <row r="57" spans="1:79" ht="12">
      <c r="A57" s="15"/>
      <c r="B57" s="281" t="s">
        <v>122</v>
      </c>
      <c r="C57" s="275">
        <f>IF(Interleague!BU75+Interleague!BU76&gt;0,Interleague!BU76,"")</f>
      </c>
      <c r="D57" s="266">
        <f>IF(Interleague!BV75+Interleague!BV76&gt;0,Interleague!BV76,"")</f>
      </c>
      <c r="E57" s="266">
        <f>IF(Interleague!BW75+Interleague!BW76&gt;0,Interleague!BW76,"")</f>
      </c>
      <c r="F57" s="266">
        <f>IF(Interleague!BX75+Interleague!BX76&gt;0,Interleague!BX76,"")</f>
      </c>
      <c r="G57" s="267">
        <f>IF(Interleague!BY75+Interleague!BY76&gt;0,Interleague!BY76,"")</f>
      </c>
      <c r="H57" s="266">
        <f>IF(Interleague!BZ75+Interleague!BZ76&gt;0,Interleague!BZ76,"")</f>
      </c>
      <c r="I57" s="266">
        <f>IF(Interleague!CA75+Interleague!CA76&gt;0,Interleague!CA76,"")</f>
      </c>
      <c r="J57" s="266">
        <f>IF(Interleague!CB75+Interleague!CB76&gt;0,Interleague!CB76,"")</f>
        <v>2</v>
      </c>
      <c r="K57" s="266">
        <f>IF(Interleague!CC75+Interleague!CC76&gt;0,Interleague!CC76,"")</f>
      </c>
      <c r="L57" s="267">
        <f>IF(Interleague!CD75+Interleague!CD76&gt;0,Interleague!CD76,"")</f>
      </c>
      <c r="M57" s="266">
        <f>IF(Interleague!CE75+Interleague!CE76&gt;0,Interleague!CE76,"")</f>
      </c>
      <c r="N57" s="266">
        <f>IF(Interleague!CF75+Interleague!CF76&gt;0,Interleague!CF76,"")</f>
      </c>
      <c r="O57" s="266">
        <f>IF(Interleague!CG75+Interleague!CG76&gt;0,Interleague!CG76,"")</f>
        <v>1</v>
      </c>
      <c r="P57" s="276">
        <f>IF(Interleague!CH75+Interleague!CH76&gt;0,Interleague!CH76,"")</f>
        <v>2</v>
      </c>
      <c r="Q57" s="266">
        <f>'National League'!BB86</f>
        <v>3</v>
      </c>
      <c r="R57" s="266">
        <f>'National League'!BC86</f>
        <v>1</v>
      </c>
      <c r="S57" s="266">
        <f>'National League'!BD86</f>
        <v>2</v>
      </c>
      <c r="T57" s="266">
        <f>'National League'!BE86</f>
        <v>0</v>
      </c>
      <c r="U57" s="266">
        <f>'National League'!BF86</f>
        <v>0</v>
      </c>
      <c r="V57" s="265">
        <f>SUM(Divisioonat!AF146:AF150,Divisioonat!AH146:AH150)</f>
        <v>1</v>
      </c>
      <c r="W57" s="266">
        <f>SUM(Divisioonat!AJ146:AJ150,Divisioonat!AL146:AL150)</f>
        <v>5</v>
      </c>
      <c r="X57" s="266">
        <f>SUM(Divisioonat!AN146:AN150,Divisioonat!AP146:AP150)</f>
        <v>6</v>
      </c>
      <c r="Y57" s="266">
        <f>SUM(Divisioonat!AR146:AR150,Divisioonat!AT146:AT150)</f>
        <v>3</v>
      </c>
      <c r="Z57" s="266">
        <f>SUM(Divisioonat!AV146:AV150,Divisioonat!AX146:AX150)</f>
        <v>5</v>
      </c>
      <c r="AA57" s="264"/>
      <c r="AB57" s="252">
        <f>'National League'!BG86</f>
        <v>1</v>
      </c>
      <c r="AC57" s="252">
        <f>'National League'!BH86</f>
        <v>3</v>
      </c>
      <c r="AD57" s="252">
        <f>'National League'!BI86</f>
        <v>3</v>
      </c>
      <c r="AE57" s="252">
        <f>'National League'!BJ86</f>
        <v>0</v>
      </c>
      <c r="AF57" s="255">
        <f>'National League'!BK86</f>
        <v>3</v>
      </c>
      <c r="AG57" s="257"/>
      <c r="AH57" s="50">
        <f>SUM(C57:AF57)</f>
        <v>41</v>
      </c>
      <c r="AT57" s="103"/>
      <c r="AU57" s="247"/>
      <c r="AV57" s="15"/>
      <c r="AW57" s="15"/>
      <c r="AX57" s="15"/>
      <c r="AY57" s="15"/>
      <c r="AZ57" s="15"/>
      <c r="BA57" s="258"/>
      <c r="BB57" s="258"/>
      <c r="BC57" s="15"/>
      <c r="BD57" s="15"/>
      <c r="BE57" s="15"/>
      <c r="BF57" s="15"/>
      <c r="BG57" s="71"/>
      <c r="BH57" s="15"/>
      <c r="BI57" s="15"/>
      <c r="BJ57" s="15"/>
      <c r="BK57" s="15"/>
      <c r="BL57" s="15"/>
      <c r="BM57" s="71"/>
      <c r="BN57" s="15"/>
      <c r="BO57" s="15"/>
      <c r="BP57" s="15"/>
      <c r="BQ57" s="15"/>
      <c r="BR57" s="15"/>
      <c r="BS57" s="71"/>
      <c r="BT57" s="15"/>
      <c r="BU57" s="15"/>
      <c r="BV57" s="15"/>
      <c r="BW57" s="15"/>
      <c r="BX57" s="15"/>
      <c r="BY57" s="71"/>
      <c r="BZ57" s="15"/>
      <c r="CA57" s="15"/>
    </row>
    <row r="58" spans="1:79" ht="12">
      <c r="A58" s="15"/>
      <c r="B58" s="220" t="s">
        <v>16</v>
      </c>
      <c r="C58" s="243">
        <f>IF(Interleague!BU77+Interleague!BU78&gt;0,Interleague!BU77,"")</f>
      </c>
      <c r="D58" s="239">
        <f>IF(Interleague!BV77+Interleague!BV78&gt;0,Interleague!BV77,"")</f>
      </c>
      <c r="E58" s="239">
        <f>IF(Interleague!BW77+Interleague!BW78&gt;0,Interleague!BW77,"")</f>
      </c>
      <c r="F58" s="239">
        <f>IF(Interleague!BX77+Interleague!BX78&gt;0,Interleague!BX77,"")</f>
      </c>
      <c r="G58" s="240">
        <f>IF(Interleague!BY77+Interleague!BY78&gt;0,Interleague!BY77,"")</f>
        <v>2</v>
      </c>
      <c r="H58" s="239">
        <f>IF(Interleague!BZ77+Interleague!BZ78&gt;0,Interleague!BZ77,"")</f>
      </c>
      <c r="I58" s="239">
        <f>IF(Interleague!CA77+Interleague!CA78&gt;0,Interleague!CA77,"")</f>
      </c>
      <c r="J58" s="239">
        <f>IF(Interleague!CB77+Interleague!CB78&gt;0,Interleague!CB77,"")</f>
      </c>
      <c r="K58" s="239">
        <f>IF(Interleague!CC77+Interleague!CC78&gt;0,Interleague!CC77,"")</f>
      </c>
      <c r="L58" s="240">
        <f>IF(Interleague!CD77+Interleague!CD78&gt;0,Interleague!CD77,"")</f>
      </c>
      <c r="M58" s="239">
        <f>IF(Interleague!CE77+Interleague!CE78&gt;0,Interleague!CE77,"")</f>
      </c>
      <c r="N58" s="239">
        <f>IF(Interleague!CF77+Interleague!CF78&gt;0,Interleague!CF77,"")</f>
      </c>
      <c r="O58" s="239">
        <f>IF(Interleague!CG77+Interleague!CG78&gt;0,Interleague!CG77,"")</f>
      </c>
      <c r="P58" s="242">
        <f>IF(Interleague!CH77+Interleague!CH78&gt;0,Interleague!CH77,"")</f>
        <v>2</v>
      </c>
      <c r="Q58" s="269">
        <f>'National League'!BB87</f>
        <v>1</v>
      </c>
      <c r="R58" s="270">
        <f>'National League'!BC87</f>
        <v>2</v>
      </c>
      <c r="S58" s="270">
        <f>'National League'!BD87</f>
        <v>1</v>
      </c>
      <c r="T58" s="270">
        <f>'National League'!BE87</f>
        <v>5</v>
      </c>
      <c r="U58" s="271">
        <f>'National League'!BF87</f>
        <v>1</v>
      </c>
      <c r="V58" s="270">
        <f>'National League'!BG87</f>
        <v>1</v>
      </c>
      <c r="W58" s="270">
        <f>'National League'!BH87</f>
        <v>2</v>
      </c>
      <c r="X58" s="270">
        <f>'National League'!BI87</f>
        <v>2</v>
      </c>
      <c r="Y58" s="270">
        <f>'National League'!BJ87</f>
        <v>1</v>
      </c>
      <c r="Z58" s="270">
        <f>'National League'!BK87</f>
        <v>3</v>
      </c>
      <c r="AA58" s="270">
        <f>'National League'!BL87</f>
        <v>4</v>
      </c>
      <c r="AB58" s="283"/>
      <c r="AC58" s="270">
        <f>SUM(Divisioonat!AI156:AI160,Divisioonat!AK156:AK160)</f>
        <v>5</v>
      </c>
      <c r="AD58" s="270">
        <f>SUM(Divisioonat!AM156:AM160,Divisioonat!AO156:AO160)</f>
        <v>7</v>
      </c>
      <c r="AE58" s="270">
        <f>SUM(Divisioonat!AQ156:AQ160,Divisioonat!AS156:AS160)</f>
        <v>2</v>
      </c>
      <c r="AF58" s="273">
        <f>SUM(Divisioonat!AU156:AU160,Divisioonat!AW156:AW160)</f>
        <v>4</v>
      </c>
      <c r="AH58" s="244">
        <f>SUM(C58:AF58)</f>
        <v>45</v>
      </c>
      <c r="AT58" s="103"/>
      <c r="AU58" s="247"/>
      <c r="AV58" s="15"/>
      <c r="AW58" s="15"/>
      <c r="AX58" s="15"/>
      <c r="AY58" s="15"/>
      <c r="AZ58" s="15"/>
      <c r="BA58" s="258"/>
      <c r="BB58" s="258"/>
      <c r="BC58" s="15"/>
      <c r="BD58" s="15"/>
      <c r="BE58" s="15"/>
      <c r="BF58" s="15"/>
      <c r="BG58" s="71"/>
      <c r="BH58" s="15"/>
      <c r="BI58" s="15"/>
      <c r="BJ58" s="15"/>
      <c r="BK58" s="15"/>
      <c r="BL58" s="15"/>
      <c r="BM58" s="71"/>
      <c r="BN58" s="15"/>
      <c r="BO58" s="15"/>
      <c r="BP58" s="15"/>
      <c r="BQ58" s="15"/>
      <c r="BR58" s="15"/>
      <c r="BS58" s="71"/>
      <c r="BT58" s="15"/>
      <c r="BU58" s="15"/>
      <c r="BV58" s="15"/>
      <c r="BW58" s="15"/>
      <c r="BX58" s="15"/>
      <c r="BY58" s="71"/>
      <c r="BZ58" s="15"/>
      <c r="CA58" s="15"/>
    </row>
    <row r="59" spans="1:79" ht="12">
      <c r="A59" s="15"/>
      <c r="B59" s="250" t="s">
        <v>127</v>
      </c>
      <c r="C59" s="256">
        <f>IF(Interleague!BU77+Interleague!BU78&gt;0,Interleague!BU78,"")</f>
      </c>
      <c r="D59" s="252">
        <f>IF(Interleague!BV77+Interleague!BV78&gt;0,Interleague!BV78,"")</f>
      </c>
      <c r="E59" s="252">
        <f>IF(Interleague!BW77+Interleague!BW78&gt;0,Interleague!BW78,"")</f>
      </c>
      <c r="F59" s="252">
        <f>IF(Interleague!BX77+Interleague!BX78&gt;0,Interleague!BX78,"")</f>
      </c>
      <c r="G59" s="253">
        <f>IF(Interleague!BY77+Interleague!BY78&gt;0,Interleague!BY78,"")</f>
        <v>1</v>
      </c>
      <c r="H59" s="252">
        <f>IF(Interleague!BZ77+Interleague!BZ78&gt;0,Interleague!BZ78,"")</f>
      </c>
      <c r="I59" s="252">
        <f>IF(Interleague!CA77+Interleague!CA78&gt;0,Interleague!CA78,"")</f>
      </c>
      <c r="J59" s="252">
        <f>IF(Interleague!CB77+Interleague!CB78&gt;0,Interleague!CB78,"")</f>
      </c>
      <c r="K59" s="252">
        <f>IF(Interleague!CC77+Interleague!CC78&gt;0,Interleague!CC78,"")</f>
      </c>
      <c r="L59" s="253">
        <f>IF(Interleague!CD77+Interleague!CD78&gt;0,Interleague!CD78,"")</f>
      </c>
      <c r="M59" s="252">
        <f>IF(Interleague!CE77+Interleague!CE78&gt;0,Interleague!CE78,"")</f>
      </c>
      <c r="N59" s="252">
        <f>IF(Interleague!CF77+Interleague!CF78&gt;0,Interleague!CF78,"")</f>
      </c>
      <c r="O59" s="252">
        <f>IF(Interleague!CG77+Interleague!CG78&gt;0,Interleague!CG78,"")</f>
      </c>
      <c r="P59" s="255">
        <f>IF(Interleague!CH77+Interleague!CH78&gt;0,Interleague!CH78,"")</f>
        <v>1</v>
      </c>
      <c r="Q59" s="256">
        <f>'National League'!BB88</f>
        <v>2</v>
      </c>
      <c r="R59" s="252">
        <f>'National League'!BC88</f>
        <v>2</v>
      </c>
      <c r="S59" s="252">
        <f>'National League'!BD88</f>
        <v>2</v>
      </c>
      <c r="T59" s="252">
        <f>'National League'!BE88</f>
        <v>1</v>
      </c>
      <c r="U59" s="253">
        <f>'National League'!BF88</f>
        <v>2</v>
      </c>
      <c r="V59" s="252">
        <f>'National League'!BG88</f>
        <v>3</v>
      </c>
      <c r="W59" s="252">
        <f>'National League'!BH88</f>
        <v>1</v>
      </c>
      <c r="X59" s="252">
        <f>'National League'!BI88</f>
        <v>1</v>
      </c>
      <c r="Y59" s="252">
        <f>'National League'!BJ88</f>
        <v>2</v>
      </c>
      <c r="Z59" s="252">
        <f>'National League'!BK88</f>
        <v>0</v>
      </c>
      <c r="AA59" s="252">
        <f>'National League'!BL88</f>
        <v>0</v>
      </c>
      <c r="AB59" s="121"/>
      <c r="AC59" s="252">
        <f>SUM(Divisioonat!AJ156:AJ160,Divisioonat!AL156:AL160)</f>
        <v>4</v>
      </c>
      <c r="AD59" s="252">
        <f>SUM(Divisioonat!AN156:AN160,Divisioonat!AP156:AP160)</f>
        <v>2</v>
      </c>
      <c r="AE59" s="252">
        <f>SUM(Divisioonat!AR156:AR160,Divisioonat!AT156:AT160)</f>
        <v>7</v>
      </c>
      <c r="AF59" s="255">
        <f>SUM(Divisioonat!AV156:AV160,Divisioonat!AX156:AX160)</f>
        <v>5</v>
      </c>
      <c r="AG59" s="288"/>
      <c r="AH59" s="50">
        <f>SUM(C59:AF59)</f>
        <v>36</v>
      </c>
      <c r="AT59" s="103"/>
      <c r="AU59" s="247"/>
      <c r="AV59" s="15"/>
      <c r="AW59" s="15"/>
      <c r="AX59" s="15"/>
      <c r="AY59" s="15"/>
      <c r="AZ59" s="15"/>
      <c r="BA59" s="258"/>
      <c r="BB59" s="258"/>
      <c r="BC59" s="15"/>
      <c r="BD59" s="15"/>
      <c r="BE59" s="15"/>
      <c r="BF59" s="15"/>
      <c r="BG59" s="71"/>
      <c r="BH59" s="15"/>
      <c r="BI59" s="15"/>
      <c r="BJ59" s="15"/>
      <c r="BK59" s="15"/>
      <c r="BL59" s="15"/>
      <c r="BM59" s="71"/>
      <c r="BN59" s="15"/>
      <c r="BO59" s="15"/>
      <c r="BP59" s="15"/>
      <c r="BQ59" s="15"/>
      <c r="BR59" s="15"/>
      <c r="BS59" s="71"/>
      <c r="BT59" s="15"/>
      <c r="BU59" s="15"/>
      <c r="BV59" s="15"/>
      <c r="BW59" s="15"/>
      <c r="BX59" s="15"/>
      <c r="BY59" s="71"/>
      <c r="BZ59" s="15"/>
      <c r="CA59" s="15"/>
    </row>
    <row r="60" spans="1:79" ht="12">
      <c r="A60" s="15"/>
      <c r="B60" s="220" t="s">
        <v>97</v>
      </c>
      <c r="C60" s="243">
        <f>IF(Interleague!BU79+Interleague!BU80&gt;0,Interleague!BU79,"")</f>
      </c>
      <c r="D60" s="239">
        <f>IF(Interleague!BV79+Interleague!BV80&gt;0,Interleague!BV79,"")</f>
      </c>
      <c r="E60" s="239">
        <f>IF(Interleague!BW79+Interleague!BW80&gt;0,Interleague!BW79,"")</f>
        <v>0</v>
      </c>
      <c r="F60" s="239">
        <f>IF(Interleague!BX79+Interleague!BX80&gt;0,Interleague!BX79,"")</f>
      </c>
      <c r="G60" s="240">
        <f>IF(Interleague!BY79+Interleague!BY80&gt;0,Interleague!BY79,"")</f>
      </c>
      <c r="H60" s="239">
        <f>IF(Interleague!BZ79+Interleague!BZ80&gt;0,Interleague!BZ79,"")</f>
      </c>
      <c r="I60" s="239">
        <f>IF(Interleague!CA79+Interleague!CA80&gt;0,Interleague!CA79,"")</f>
      </c>
      <c r="J60" s="239">
        <f>IF(Interleague!CB79+Interleague!CB80&gt;0,Interleague!CB79,"")</f>
      </c>
      <c r="K60" s="239">
        <f>IF(Interleague!CC79+Interleague!CC80&gt;0,Interleague!CC79,"")</f>
      </c>
      <c r="L60" s="240">
        <f>IF(Interleague!CD79+Interleague!CD80&gt;0,Interleague!CD79,"")</f>
      </c>
      <c r="M60" s="239">
        <f>IF(Interleague!CE79+Interleague!CE80&gt;0,Interleague!CE79,"")</f>
      </c>
      <c r="N60" s="239">
        <f>IF(Interleague!CF79+Interleague!CF80&gt;0,Interleague!CF79,"")</f>
        <v>1</v>
      </c>
      <c r="O60" s="239">
        <f>IF(Interleague!CG79+Interleague!CG80&gt;0,Interleague!CG79,"")</f>
      </c>
      <c r="P60" s="242">
        <f>IF(Interleague!CH79+Interleague!CH80&gt;0,Interleague!CH79,"")</f>
      </c>
      <c r="Q60" s="243">
        <f>'National League'!BB89</f>
        <v>0</v>
      </c>
      <c r="R60" s="239">
        <f>'National League'!BC89</f>
        <v>1</v>
      </c>
      <c r="S60" s="239">
        <f>'National League'!BD89</f>
        <v>1</v>
      </c>
      <c r="T60" s="239">
        <f>'National League'!BE89</f>
        <v>1</v>
      </c>
      <c r="U60" s="240">
        <f>'National League'!BF89</f>
        <v>1</v>
      </c>
      <c r="V60" s="239">
        <f>'National League'!BG89</f>
        <v>0</v>
      </c>
      <c r="W60" s="239">
        <f>'National League'!BH89</f>
        <v>2</v>
      </c>
      <c r="X60" s="239">
        <f>'National League'!BI89</f>
        <v>3</v>
      </c>
      <c r="Y60" s="239">
        <f>'National League'!BJ89</f>
        <v>3</v>
      </c>
      <c r="Z60" s="239">
        <f>'National League'!BK89</f>
        <v>1</v>
      </c>
      <c r="AA60" s="239">
        <f>'National League'!BL89</f>
        <v>1</v>
      </c>
      <c r="AB60" s="241">
        <f>SUM(Divisioonat!AE161:AE165,Divisioonat!AG161:AG165)</f>
        <v>4</v>
      </c>
      <c r="AC60" s="114"/>
      <c r="AD60" s="239">
        <f>SUM(Divisioonat!AM161:AM165,Divisioonat!AO161:AO165)</f>
        <v>4</v>
      </c>
      <c r="AE60" s="239">
        <f>SUM(Divisioonat!AQ161:AQ165,Divisioonat!AS161:AS165)</f>
        <v>6</v>
      </c>
      <c r="AF60" s="242">
        <f>SUM(Divisioonat!AU161:AU165,Divisioonat!AW161:AW165)</f>
        <v>6</v>
      </c>
      <c r="AH60" s="244">
        <f>SUM(C60:AF60)</f>
        <v>35</v>
      </c>
      <c r="AT60" s="103"/>
      <c r="AU60" s="247"/>
      <c r="AV60" s="15"/>
      <c r="AW60" s="15"/>
      <c r="AX60" s="15"/>
      <c r="AY60" s="15"/>
      <c r="AZ60" s="15"/>
      <c r="BA60" s="258"/>
      <c r="BB60" s="258"/>
      <c r="BC60" s="15"/>
      <c r="BD60" s="15"/>
      <c r="BE60" s="15"/>
      <c r="BF60" s="15"/>
      <c r="BG60" s="71"/>
      <c r="BH60" s="15"/>
      <c r="BI60" s="15"/>
      <c r="BJ60" s="15"/>
      <c r="BK60" s="15"/>
      <c r="BL60" s="15"/>
      <c r="BM60" s="71"/>
      <c r="BN60" s="15"/>
      <c r="BO60" s="15"/>
      <c r="BP60" s="15"/>
      <c r="BQ60" s="15"/>
      <c r="BR60" s="15"/>
      <c r="BS60" s="71"/>
      <c r="BT60" s="15"/>
      <c r="BU60" s="15"/>
      <c r="BV60" s="15"/>
      <c r="BW60" s="15"/>
      <c r="BX60" s="15"/>
      <c r="BY60" s="71"/>
      <c r="BZ60" s="15"/>
      <c r="CA60" s="15"/>
    </row>
    <row r="61" spans="1:79" ht="12">
      <c r="A61" s="15"/>
      <c r="B61" s="250" t="s">
        <v>128</v>
      </c>
      <c r="C61" s="256">
        <f>IF(Interleague!BU79+Interleague!BU80&gt;0,Interleague!BU80,"")</f>
      </c>
      <c r="D61" s="252">
        <f>IF(Interleague!BV79+Interleague!BV80&gt;0,Interleague!BV80,"")</f>
      </c>
      <c r="E61" s="252">
        <f>IF(Interleague!BW79+Interleague!BW80&gt;0,Interleague!BW80,"")</f>
        <v>3</v>
      </c>
      <c r="F61" s="252">
        <f>IF(Interleague!BX79+Interleague!BX80&gt;0,Interleague!BX80,"")</f>
      </c>
      <c r="G61" s="253">
        <f>IF(Interleague!BY79+Interleague!BY80&gt;0,Interleague!BY80,"")</f>
      </c>
      <c r="H61" s="252">
        <f>IF(Interleague!BZ79+Interleague!BZ80&gt;0,Interleague!BZ80,"")</f>
      </c>
      <c r="I61" s="252">
        <f>IF(Interleague!CA79+Interleague!CA80&gt;0,Interleague!CA80,"")</f>
      </c>
      <c r="J61" s="252">
        <f>IF(Interleague!CB79+Interleague!CB80&gt;0,Interleague!CB80,"")</f>
      </c>
      <c r="K61" s="252">
        <f>IF(Interleague!CC79+Interleague!CC80&gt;0,Interleague!CC80,"")</f>
      </c>
      <c r="L61" s="253">
        <f>IF(Interleague!CD79+Interleague!CD80&gt;0,Interleague!CD80,"")</f>
      </c>
      <c r="M61" s="252">
        <f>IF(Interleague!CE79+Interleague!CE80&gt;0,Interleague!CE80,"")</f>
      </c>
      <c r="N61" s="252">
        <f>IF(Interleague!CF79+Interleague!CF80&gt;0,Interleague!CF80,"")</f>
        <v>2</v>
      </c>
      <c r="O61" s="252">
        <f>IF(Interleague!CG79+Interleague!CG80&gt;0,Interleague!CG80,"")</f>
      </c>
      <c r="P61" s="255">
        <f>IF(Interleague!CH79+Interleague!CH80&gt;0,Interleague!CH80,"")</f>
      </c>
      <c r="Q61" s="256">
        <f>'National League'!BB90</f>
        <v>3</v>
      </c>
      <c r="R61" s="252">
        <f>'National League'!BC90</f>
        <v>2</v>
      </c>
      <c r="S61" s="252">
        <f>'National League'!BD90</f>
        <v>3</v>
      </c>
      <c r="T61" s="252">
        <f>'National League'!BE90</f>
        <v>2</v>
      </c>
      <c r="U61" s="253">
        <f>'National League'!BF90</f>
        <v>2</v>
      </c>
      <c r="V61" s="252">
        <f>'National League'!BG90</f>
        <v>4</v>
      </c>
      <c r="W61" s="252">
        <f>'National League'!BH90</f>
        <v>2</v>
      </c>
      <c r="X61" s="252">
        <f>'National League'!BI90</f>
        <v>3</v>
      </c>
      <c r="Y61" s="252">
        <f>'National League'!BJ90</f>
        <v>0</v>
      </c>
      <c r="Z61" s="252">
        <f>'National League'!BK90</f>
        <v>2</v>
      </c>
      <c r="AA61" s="252">
        <f>'National League'!BL90</f>
        <v>2</v>
      </c>
      <c r="AB61" s="254">
        <f>SUM(Divisioonat!AF161:AF165,Divisioonat!AH161:AH165)</f>
        <v>5</v>
      </c>
      <c r="AC61" s="123"/>
      <c r="AD61" s="252">
        <f>SUM(Divisioonat!AN161:AN165,Divisioonat!AP161:AP165)</f>
        <v>5</v>
      </c>
      <c r="AE61" s="252">
        <f>SUM(Divisioonat!AR161:AR165,Divisioonat!AT161:AT165)</f>
        <v>3</v>
      </c>
      <c r="AF61" s="255">
        <f>SUM(Divisioonat!AV161:AV165,Divisioonat!AX161:AX165)</f>
        <v>3</v>
      </c>
      <c r="AG61" s="288"/>
      <c r="AH61" s="50">
        <f>SUM(C61:AF61)</f>
        <v>46</v>
      </c>
      <c r="AT61" s="103"/>
      <c r="AU61" s="247"/>
      <c r="AV61" s="15"/>
      <c r="AW61" s="15"/>
      <c r="AX61" s="15"/>
      <c r="AY61" s="15"/>
      <c r="AZ61" s="15"/>
      <c r="BA61" s="258"/>
      <c r="BB61" s="258"/>
      <c r="BC61" s="15"/>
      <c r="BD61" s="15"/>
      <c r="BE61" s="15"/>
      <c r="BF61" s="15"/>
      <c r="BG61" s="71"/>
      <c r="BH61" s="15"/>
      <c r="BI61" s="15"/>
      <c r="BJ61" s="15"/>
      <c r="BK61" s="15"/>
      <c r="BL61" s="15"/>
      <c r="BM61" s="71"/>
      <c r="BN61" s="15"/>
      <c r="BO61" s="15"/>
      <c r="BP61" s="15"/>
      <c r="BQ61" s="15"/>
      <c r="BR61" s="15"/>
      <c r="BS61" s="71"/>
      <c r="BT61" s="15"/>
      <c r="BU61" s="15"/>
      <c r="BV61" s="15"/>
      <c r="BW61" s="15"/>
      <c r="BX61" s="15"/>
      <c r="BY61" s="71"/>
      <c r="BZ61" s="15"/>
      <c r="CA61" s="15"/>
    </row>
    <row r="62" spans="1:79" ht="12">
      <c r="A62" s="15"/>
      <c r="B62" s="220" t="s">
        <v>12</v>
      </c>
      <c r="C62" s="243">
        <f>IF(Interleague!BU81+Interleague!BU82&gt;0,Interleague!BU81,"")</f>
      </c>
      <c r="D62" s="239">
        <f>IF(Interleague!BV81+Interleague!BV82&gt;0,Interleague!BV81,"")</f>
        <v>1</v>
      </c>
      <c r="E62" s="239">
        <f>IF(Interleague!BW81+Interleague!BW82&gt;0,Interleague!BW81,"")</f>
      </c>
      <c r="F62" s="239">
        <f>IF(Interleague!BX81+Interleague!BX82&gt;0,Interleague!BX81,"")</f>
      </c>
      <c r="G62" s="240">
        <f>IF(Interleague!BY81+Interleague!BY82&gt;0,Interleague!BY81,"")</f>
      </c>
      <c r="H62" s="239">
        <f>IF(Interleague!BZ81+Interleague!BZ82&gt;0,Interleague!BZ81,"")</f>
      </c>
      <c r="I62" s="239">
        <f>IF(Interleague!CA81+Interleague!CA82&gt;0,Interleague!CA81,"")</f>
      </c>
      <c r="J62" s="239">
        <f>IF(Interleague!CB81+Interleague!CB82&gt;0,Interleague!CB81,"")</f>
      </c>
      <c r="K62" s="239">
        <f>IF(Interleague!CC81+Interleague!CC82&gt;0,Interleague!CC81,"")</f>
      </c>
      <c r="L62" s="240">
        <f>IF(Interleague!CD81+Interleague!CD82&gt;0,Interleague!CD81,"")</f>
      </c>
      <c r="M62" s="239">
        <f>IF(Interleague!CE81+Interleague!CE82&gt;0,Interleague!CE81,"")</f>
        <v>0</v>
      </c>
      <c r="N62" s="239">
        <f>IF(Interleague!CF81+Interleague!CF82&gt;0,Interleague!CF81,"")</f>
      </c>
      <c r="O62" s="239">
        <f>IF(Interleague!CG81+Interleague!CG82&gt;0,Interleague!CG81,"")</f>
      </c>
      <c r="P62" s="242">
        <f>IF(Interleague!CH81+Interleague!CH82&gt;0,Interleague!CH81,"")</f>
      </c>
      <c r="Q62" s="243">
        <f>'National League'!BB91</f>
        <v>1</v>
      </c>
      <c r="R62" s="239">
        <f>'National League'!BC91</f>
        <v>1</v>
      </c>
      <c r="S62" s="239">
        <f>'National League'!BD91</f>
        <v>1</v>
      </c>
      <c r="T62" s="239">
        <f>'National League'!BE91</f>
        <v>3</v>
      </c>
      <c r="U62" s="240">
        <f>'National League'!BF91</f>
        <v>2</v>
      </c>
      <c r="V62" s="239">
        <f>'National League'!BG91</f>
        <v>1</v>
      </c>
      <c r="W62" s="239">
        <f>'National League'!BH91</f>
        <v>4</v>
      </c>
      <c r="X62" s="239">
        <f>'National League'!BI91</f>
        <v>2</v>
      </c>
      <c r="Y62" s="239">
        <f>'National League'!BJ91</f>
        <v>4</v>
      </c>
      <c r="Z62" s="239">
        <f>'National League'!BK91</f>
        <v>2</v>
      </c>
      <c r="AA62" s="239">
        <f>'National League'!BL91</f>
        <v>2</v>
      </c>
      <c r="AB62" s="241">
        <f>SUM(Divisioonat!AE166:AE170,Divisioonat!AG166:AG170)</f>
        <v>4</v>
      </c>
      <c r="AC62" s="239">
        <f>SUM(Divisioonat!AI166:AI170,Divisioonat!AK166:AK170)</f>
        <v>5</v>
      </c>
      <c r="AD62" s="114"/>
      <c r="AE62" s="239">
        <f>SUM(Divisioonat!AQ166:AQ170,Divisioonat!AS166:AS170)</f>
        <v>6</v>
      </c>
      <c r="AF62" s="242">
        <f>SUM(Divisioonat!AU166:AU170,Divisioonat!AW166:AW170)</f>
        <v>4</v>
      </c>
      <c r="AH62" s="244">
        <f>SUM(C62:AF62)</f>
        <v>43</v>
      </c>
      <c r="AT62" s="103"/>
      <c r="AU62" s="247"/>
      <c r="AV62" s="15"/>
      <c r="AW62" s="15"/>
      <c r="AX62" s="15"/>
      <c r="AY62" s="15"/>
      <c r="AZ62" s="15"/>
      <c r="BA62" s="258"/>
      <c r="BB62" s="258"/>
      <c r="BC62" s="15"/>
      <c r="BD62" s="15"/>
      <c r="BE62" s="15"/>
      <c r="BF62" s="15"/>
      <c r="BG62" s="71"/>
      <c r="BH62" s="15"/>
      <c r="BI62" s="15"/>
      <c r="BJ62" s="15"/>
      <c r="BK62" s="15"/>
      <c r="BL62" s="15"/>
      <c r="BM62" s="71"/>
      <c r="BN62" s="15"/>
      <c r="BO62" s="15"/>
      <c r="BP62" s="15"/>
      <c r="BQ62" s="15"/>
      <c r="BR62" s="15"/>
      <c r="BS62" s="71"/>
      <c r="BT62" s="15"/>
      <c r="BU62" s="15"/>
      <c r="BV62" s="15"/>
      <c r="BW62" s="15"/>
      <c r="BX62" s="15"/>
      <c r="BY62" s="71"/>
      <c r="BZ62" s="15"/>
      <c r="CA62" s="15"/>
    </row>
    <row r="63" spans="1:79" ht="12">
      <c r="A63" s="15"/>
      <c r="B63" s="250" t="s">
        <v>129</v>
      </c>
      <c r="C63" s="256">
        <f>IF(Interleague!BU81+Interleague!BU82&gt;0,Interleague!BU82,"")</f>
      </c>
      <c r="D63" s="252">
        <f>IF(Interleague!BV81+Interleague!BV82&gt;0,Interleague!BV82,"")</f>
        <v>2</v>
      </c>
      <c r="E63" s="252">
        <f>IF(Interleague!BW81+Interleague!BW82&gt;0,Interleague!BW82,"")</f>
      </c>
      <c r="F63" s="252">
        <f>IF(Interleague!BX81+Interleague!BX82&gt;0,Interleague!BX82,"")</f>
      </c>
      <c r="G63" s="253">
        <f>IF(Interleague!BY81+Interleague!BY82&gt;0,Interleague!BY82,"")</f>
      </c>
      <c r="H63" s="252">
        <f>IF(Interleague!BZ81+Interleague!BZ82&gt;0,Interleague!BZ82,"")</f>
      </c>
      <c r="I63" s="252">
        <f>IF(Interleague!CA81+Interleague!CA82&gt;0,Interleague!CA82,"")</f>
      </c>
      <c r="J63" s="252">
        <f>IF(Interleague!CB81+Interleague!CB82&gt;0,Interleague!CB82,"")</f>
      </c>
      <c r="K63" s="252">
        <f>IF(Interleague!CC81+Interleague!CC82&gt;0,Interleague!CC82,"")</f>
      </c>
      <c r="L63" s="253">
        <f>IF(Interleague!CD81+Interleague!CD82&gt;0,Interleague!CD82,"")</f>
      </c>
      <c r="M63" s="252">
        <f>IF(Interleague!CE81+Interleague!CE82&gt;0,Interleague!CE82,"")</f>
        <v>3</v>
      </c>
      <c r="N63" s="252">
        <f>IF(Interleague!CF81+Interleague!CF82&gt;0,Interleague!CF82,"")</f>
      </c>
      <c r="O63" s="252">
        <f>IF(Interleague!CG81+Interleague!CG82&gt;0,Interleague!CG82,"")</f>
      </c>
      <c r="P63" s="255">
        <f>IF(Interleague!CH81+Interleague!CH82&gt;0,Interleague!CH82,"")</f>
      </c>
      <c r="Q63" s="256">
        <f>'National League'!BB92</f>
        <v>2</v>
      </c>
      <c r="R63" s="252">
        <f>'National League'!BC92</f>
        <v>2</v>
      </c>
      <c r="S63" s="252">
        <f>'National League'!BD92</f>
        <v>3</v>
      </c>
      <c r="T63" s="252">
        <f>'National League'!BE92</f>
        <v>0</v>
      </c>
      <c r="U63" s="253">
        <f>'National League'!BF92</f>
        <v>1</v>
      </c>
      <c r="V63" s="252">
        <f>'National League'!BG92</f>
        <v>2</v>
      </c>
      <c r="W63" s="252">
        <f>'National League'!BH92</f>
        <v>2</v>
      </c>
      <c r="X63" s="252">
        <f>'National League'!BI92</f>
        <v>2</v>
      </c>
      <c r="Y63" s="252">
        <f>'National League'!BJ92</f>
        <v>0</v>
      </c>
      <c r="Z63" s="252">
        <f>'National League'!BK92</f>
        <v>1</v>
      </c>
      <c r="AA63" s="252">
        <f>'National League'!BL92</f>
        <v>1</v>
      </c>
      <c r="AB63" s="254">
        <f>SUM(Divisioonat!AF166:AF170,Divisioonat!AH166:AH170)</f>
        <v>5</v>
      </c>
      <c r="AC63" s="252">
        <f>SUM(Divisioonat!AJ166:AJ170,Divisioonat!AL166:AL170)</f>
        <v>4</v>
      </c>
      <c r="AD63" s="123"/>
      <c r="AE63" s="252">
        <f>SUM(Divisioonat!AR166:AR170,Divisioonat!AT166:AT170)</f>
        <v>3</v>
      </c>
      <c r="AF63" s="255">
        <f>SUM(Divisioonat!AV166:AV170,Divisioonat!AX166:AX170)</f>
        <v>5</v>
      </c>
      <c r="AG63" s="288"/>
      <c r="AH63" s="50">
        <f>SUM(C63:AF63)</f>
        <v>38</v>
      </c>
      <c r="AT63" s="103"/>
      <c r="AU63" s="247"/>
      <c r="AV63" s="15"/>
      <c r="AW63" s="15"/>
      <c r="AX63" s="15"/>
      <c r="AY63" s="15"/>
      <c r="AZ63" s="15"/>
      <c r="BA63" s="258"/>
      <c r="BB63" s="258"/>
      <c r="BC63" s="15"/>
      <c r="BD63" s="15"/>
      <c r="BE63" s="15"/>
      <c r="BF63" s="15"/>
      <c r="BG63" s="71"/>
      <c r="BH63" s="15"/>
      <c r="BI63" s="15"/>
      <c r="BJ63" s="15"/>
      <c r="BK63" s="15"/>
      <c r="BL63" s="15"/>
      <c r="BM63" s="71"/>
      <c r="BN63" s="15"/>
      <c r="BO63" s="15"/>
      <c r="BP63" s="15"/>
      <c r="BQ63" s="15"/>
      <c r="BR63" s="15"/>
      <c r="BS63" s="71"/>
      <c r="BT63" s="15"/>
      <c r="BU63" s="15"/>
      <c r="BV63" s="15"/>
      <c r="BW63" s="15"/>
      <c r="BX63" s="15"/>
      <c r="BY63" s="71"/>
      <c r="BZ63" s="15"/>
      <c r="CA63" s="15"/>
    </row>
    <row r="64" spans="1:79" ht="12">
      <c r="A64" s="15"/>
      <c r="B64" s="220" t="s">
        <v>34</v>
      </c>
      <c r="C64" s="243">
        <f>IF(Interleague!BU83+Interleague!BU84&gt;0,Interleague!BU83,"")</f>
      </c>
      <c r="D64" s="239">
        <f>IF(Interleague!BV83+Interleague!BV84&gt;0,Interleague!BV83,"")</f>
      </c>
      <c r="E64" s="239">
        <f>IF(Interleague!BW83+Interleague!BW84&gt;0,Interleague!BW83,"")</f>
        <v>0</v>
      </c>
      <c r="F64" s="239">
        <f>IF(Interleague!BX83+Interleague!BX84&gt;0,Interleague!BX83,"")</f>
      </c>
      <c r="G64" s="240">
        <f>IF(Interleague!BY83+Interleague!BY84&gt;0,Interleague!BY83,"")</f>
        <v>2</v>
      </c>
      <c r="H64" s="239">
        <f>IF(Interleague!BZ83+Interleague!BZ84&gt;0,Interleague!BZ83,"")</f>
      </c>
      <c r="I64" s="239">
        <f>IF(Interleague!CA83+Interleague!CA84&gt;0,Interleague!CA83,"")</f>
        <v>1</v>
      </c>
      <c r="J64" s="239">
        <f>IF(Interleague!CB83+Interleague!CB84&gt;0,Interleague!CB83,"")</f>
      </c>
      <c r="K64" s="239">
        <f>IF(Interleague!CC83+Interleague!CC84&gt;0,Interleague!CC83,"")</f>
      </c>
      <c r="L64" s="240">
        <f>IF(Interleague!CD83+Interleague!CD84&gt;0,Interleague!CD83,"")</f>
      </c>
      <c r="M64" s="239">
        <f>IF(Interleague!CE83+Interleague!CE84&gt;0,Interleague!CE83,"")</f>
      </c>
      <c r="N64" s="239">
        <f>IF(Interleague!CF83+Interleague!CF84&gt;0,Interleague!CF83,"")</f>
      </c>
      <c r="O64" s="239">
        <f>IF(Interleague!CG83+Interleague!CG84&gt;0,Interleague!CG83,"")</f>
      </c>
      <c r="P64" s="242">
        <f>IF(Interleague!CH83+Interleague!CH84&gt;0,Interleague!CH83,"")</f>
      </c>
      <c r="Q64" s="243">
        <f>'National League'!BB93</f>
        <v>2</v>
      </c>
      <c r="R64" s="239">
        <f>'National League'!BC93</f>
        <v>0</v>
      </c>
      <c r="S64" s="239">
        <f>'National League'!BD93</f>
        <v>1</v>
      </c>
      <c r="T64" s="239">
        <f>'National League'!BE93</f>
        <v>1</v>
      </c>
      <c r="U64" s="240">
        <f>'National League'!BF93</f>
        <v>1</v>
      </c>
      <c r="V64" s="239">
        <f>'National League'!BG93</f>
        <v>1</v>
      </c>
      <c r="W64" s="239">
        <f>'National League'!BH93</f>
        <v>3</v>
      </c>
      <c r="X64" s="239">
        <f>'National League'!BI93</f>
        <v>2</v>
      </c>
      <c r="Y64" s="239">
        <f>'National League'!BJ93</f>
        <v>3</v>
      </c>
      <c r="Z64" s="239">
        <f>'National League'!BK93</f>
        <v>0</v>
      </c>
      <c r="AA64" s="239">
        <f>'National League'!BL93</f>
        <v>1</v>
      </c>
      <c r="AB64" s="241">
        <f>SUM(Divisioonat!AE171:AE175,Divisioonat!AG171:AG175)</f>
        <v>1</v>
      </c>
      <c r="AC64" s="239">
        <f>SUM(Divisioonat!AI171:AI175,Divisioonat!AK171:AK175)</f>
        <v>2</v>
      </c>
      <c r="AD64" s="239">
        <f>SUM(Divisioonat!AM171:AM175,Divisioonat!AO171:AO175)</f>
        <v>2</v>
      </c>
      <c r="AE64" s="114"/>
      <c r="AF64" s="242">
        <f>SUM(Divisioonat!AU171:AU175,Divisioonat!AW171:AW175)</f>
        <v>2</v>
      </c>
      <c r="AH64" s="244">
        <f>SUM(C64:AF64)</f>
        <v>25</v>
      </c>
      <c r="AT64" s="103"/>
      <c r="AU64" s="247"/>
      <c r="AV64" s="15"/>
      <c r="AW64" s="15"/>
      <c r="AX64" s="15"/>
      <c r="AY64" s="15"/>
      <c r="AZ64" s="15"/>
      <c r="BA64" s="258"/>
      <c r="BB64" s="258"/>
      <c r="BC64" s="15"/>
      <c r="BD64" s="15"/>
      <c r="BE64" s="15"/>
      <c r="BF64" s="15"/>
      <c r="BG64" s="71"/>
      <c r="BH64" s="15"/>
      <c r="BI64" s="15"/>
      <c r="BJ64" s="15"/>
      <c r="BK64" s="15"/>
      <c r="BL64" s="15"/>
      <c r="BM64" s="71"/>
      <c r="BN64" s="15"/>
      <c r="BO64" s="15"/>
      <c r="BP64" s="15"/>
      <c r="BQ64" s="15"/>
      <c r="BR64" s="15"/>
      <c r="BS64" s="71"/>
      <c r="BT64" s="15"/>
      <c r="BU64" s="15"/>
      <c r="BV64" s="15"/>
      <c r="BW64" s="15"/>
      <c r="BX64" s="15"/>
      <c r="BY64" s="71"/>
      <c r="BZ64" s="15"/>
      <c r="CA64" s="15"/>
    </row>
    <row r="65" spans="1:79" ht="12">
      <c r="A65" s="15"/>
      <c r="B65" s="250" t="s">
        <v>130</v>
      </c>
      <c r="C65" s="256">
        <f>IF(Interleague!BU83+Interleague!BU84&gt;0,Interleague!BU84,"")</f>
      </c>
      <c r="D65" s="252">
        <f>IF(Interleague!BV83+Interleague!BV84&gt;0,Interleague!BV84,"")</f>
      </c>
      <c r="E65" s="252">
        <f>IF(Interleague!BW83+Interleague!BW84&gt;0,Interleague!BW84,"")</f>
        <v>3</v>
      </c>
      <c r="F65" s="252">
        <f>IF(Interleague!BX83+Interleague!BX84&gt;0,Interleague!BX84,"")</f>
      </c>
      <c r="G65" s="253">
        <f>IF(Interleague!BY83+Interleague!BY84&gt;0,Interleague!BY84,"")</f>
        <v>1</v>
      </c>
      <c r="H65" s="252">
        <f>IF(Interleague!BZ83+Interleague!BZ84&gt;0,Interleague!BZ84,"")</f>
      </c>
      <c r="I65" s="252">
        <f>IF(Interleague!CA83+Interleague!CA84&gt;0,Interleague!CA84,"")</f>
        <v>2</v>
      </c>
      <c r="J65" s="252">
        <f>IF(Interleague!CB83+Interleague!CB84&gt;0,Interleague!CB84,"")</f>
      </c>
      <c r="K65" s="252">
        <f>IF(Interleague!CC83+Interleague!CC84&gt;0,Interleague!CC84,"")</f>
      </c>
      <c r="L65" s="253">
        <f>IF(Interleague!CD83+Interleague!CD84&gt;0,Interleague!CD84,"")</f>
      </c>
      <c r="M65" s="252">
        <f>IF(Interleague!CE83+Interleague!CE84&gt;0,Interleague!CE84,"")</f>
      </c>
      <c r="N65" s="252">
        <f>IF(Interleague!CF83+Interleague!CF84&gt;0,Interleague!CF84,"")</f>
      </c>
      <c r="O65" s="252">
        <f>IF(Interleague!CG83+Interleague!CG84&gt;0,Interleague!CG84,"")</f>
      </c>
      <c r="P65" s="255">
        <f>IF(Interleague!CH83+Interleague!CH84&gt;0,Interleague!CH84,"")</f>
      </c>
      <c r="Q65" s="256">
        <f>'National League'!BB94</f>
        <v>1</v>
      </c>
      <c r="R65" s="252">
        <f>'National League'!BC94</f>
        <v>3</v>
      </c>
      <c r="S65" s="252">
        <f>'National League'!BD94</f>
        <v>2</v>
      </c>
      <c r="T65" s="252">
        <f>'National League'!BE94</f>
        <v>1</v>
      </c>
      <c r="U65" s="253">
        <f>'National League'!BF94</f>
        <v>2</v>
      </c>
      <c r="V65" s="252">
        <f>'National League'!BG94</f>
        <v>2</v>
      </c>
      <c r="W65" s="252">
        <f>'National League'!BH94</f>
        <v>1</v>
      </c>
      <c r="X65" s="252">
        <f>'National League'!BI94</f>
        <v>2</v>
      </c>
      <c r="Y65" s="252">
        <f>'National League'!BJ94</f>
        <v>1</v>
      </c>
      <c r="Z65" s="252">
        <f>'National League'!BK94</f>
        <v>3</v>
      </c>
      <c r="AA65" s="252">
        <f>'National League'!BL94</f>
        <v>3</v>
      </c>
      <c r="AB65" s="254">
        <f>SUM(Divisioonat!AF171:AF175,Divisioonat!AH171:AH175)</f>
        <v>8</v>
      </c>
      <c r="AC65" s="252">
        <f>SUM(Divisioonat!AJ171:AJ175,Divisioonat!AL171:AL175)</f>
        <v>7</v>
      </c>
      <c r="AD65" s="252">
        <f>SUM(Divisioonat!AN171:AN175,Divisioonat!AP171:AP175)</f>
        <v>7</v>
      </c>
      <c r="AE65" s="123"/>
      <c r="AF65" s="255">
        <f>SUM(Divisioonat!AV171:AV175,Divisioonat!AX171:AX175)</f>
        <v>7</v>
      </c>
      <c r="AG65" s="288"/>
      <c r="AH65" s="50">
        <f>SUM(C65:AF65)</f>
        <v>56</v>
      </c>
      <c r="AT65" s="103"/>
      <c r="AU65" s="247"/>
      <c r="AV65" s="15"/>
      <c r="AW65" s="15"/>
      <c r="AX65" s="15"/>
      <c r="AY65" s="15"/>
      <c r="AZ65" s="15"/>
      <c r="BA65" s="258"/>
      <c r="BB65" s="258"/>
      <c r="BC65" s="15"/>
      <c r="BD65" s="15"/>
      <c r="BE65" s="15"/>
      <c r="BF65" s="15"/>
      <c r="BG65" s="71"/>
      <c r="BH65" s="15"/>
      <c r="BI65" s="15"/>
      <c r="BJ65" s="15"/>
      <c r="BK65" s="15"/>
      <c r="BL65" s="15"/>
      <c r="BM65" s="71"/>
      <c r="BN65" s="15"/>
      <c r="BO65" s="15"/>
      <c r="BP65" s="15"/>
      <c r="BQ65" s="15"/>
      <c r="BR65" s="15"/>
      <c r="BS65" s="71"/>
      <c r="BT65" s="15"/>
      <c r="BU65" s="15"/>
      <c r="BV65" s="15"/>
      <c r="BW65" s="15"/>
      <c r="BX65" s="15"/>
      <c r="BY65" s="71"/>
      <c r="BZ65" s="15"/>
      <c r="CA65" s="15"/>
    </row>
    <row r="66" spans="1:79" ht="12">
      <c r="A66" s="15"/>
      <c r="B66" s="220" t="s">
        <v>23</v>
      </c>
      <c r="C66" s="243">
        <f>IF(Interleague!BU85+Interleague!BU86&gt;0,Interleague!BU85,"")</f>
      </c>
      <c r="D66" s="239">
        <f>IF(Interleague!BV85+Interleague!BV86&gt;0,Interleague!BV85,"")</f>
      </c>
      <c r="E66" s="239">
        <f>IF(Interleague!BW85+Interleague!BW86&gt;0,Interleague!BW85,"")</f>
      </c>
      <c r="F66" s="239">
        <f>IF(Interleague!BX85+Interleague!BX86&gt;0,Interleague!BX85,"")</f>
      </c>
      <c r="G66" s="240">
        <f>IF(Interleague!BY85+Interleague!BY86&gt;0,Interleague!BY85,"")</f>
      </c>
      <c r="H66" s="239">
        <f>IF(Interleague!BZ85+Interleague!BZ86&gt;0,Interleague!BZ85,"")</f>
        <v>1</v>
      </c>
      <c r="I66" s="239">
        <f>IF(Interleague!CA85+Interleague!CA86&gt;0,Interleague!CA85,"")</f>
      </c>
      <c r="J66" s="239">
        <f>IF(Interleague!CB85+Interleague!CB86&gt;0,Interleague!CB85,"")</f>
      </c>
      <c r="K66" s="239">
        <f>IF(Interleague!CC85+Interleague!CC86&gt;0,Interleague!CC85,"")</f>
      </c>
      <c r="L66" s="240">
        <f>IF(Interleague!CD85+Interleague!CD86&gt;0,Interleague!CD85,"")</f>
        <v>2</v>
      </c>
      <c r="M66" s="239">
        <f>IF(Interleague!CE85+Interleague!CE86&gt;0,Interleague!CE85,"")</f>
      </c>
      <c r="N66" s="239">
        <f>IF(Interleague!CF85+Interleague!CF86&gt;0,Interleague!CF85,"")</f>
        <v>1</v>
      </c>
      <c r="O66" s="239">
        <f>IF(Interleague!CG85+Interleague!CG86&gt;0,Interleague!CG85,"")</f>
      </c>
      <c r="P66" s="242">
        <f>IF(Interleague!CH85+Interleague!CH86&gt;0,Interleague!CH85,"")</f>
      </c>
      <c r="Q66" s="243">
        <f>'National League'!BB95</f>
        <v>1</v>
      </c>
      <c r="R66" s="239">
        <f>'National League'!BC95</f>
        <v>0</v>
      </c>
      <c r="S66" s="239">
        <f>'National League'!BD95</f>
        <v>1</v>
      </c>
      <c r="T66" s="239">
        <f>'National League'!BE95</f>
        <v>1</v>
      </c>
      <c r="U66" s="240">
        <f>'National League'!BF95</f>
        <v>2</v>
      </c>
      <c r="V66" s="239">
        <f>'National League'!BG95</f>
        <v>0</v>
      </c>
      <c r="W66" s="239">
        <f>'National League'!BH95</f>
        <v>1</v>
      </c>
      <c r="X66" s="239">
        <f>'National League'!BI95</f>
        <v>1</v>
      </c>
      <c r="Y66" s="239">
        <f>'National League'!BJ95</f>
        <v>1</v>
      </c>
      <c r="Z66" s="239">
        <f>'National League'!BK95</f>
        <v>2</v>
      </c>
      <c r="AA66" s="239">
        <f>'National League'!BL95</f>
        <v>0</v>
      </c>
      <c r="AB66" s="285">
        <f>SUM(Divisioonat!AE176:AE180,Divisioonat!AG176:AG180)</f>
        <v>7</v>
      </c>
      <c r="AC66" s="286">
        <f>SUM(Divisioonat!AI176:AI180,Divisioonat!AK176:AK180)</f>
        <v>4</v>
      </c>
      <c r="AD66" s="286">
        <f>SUM(Divisioonat!AM176:AM180,Divisioonat!AO176:AO180)</f>
        <v>4</v>
      </c>
      <c r="AE66" s="286">
        <f>SUM(Divisioonat!AQ176:AQ180,Divisioonat!AS176:AS180)</f>
        <v>2</v>
      </c>
      <c r="AF66" s="289"/>
      <c r="AH66" s="244">
        <f>SUM(C66:AF66)</f>
        <v>31</v>
      </c>
      <c r="AT66" s="103"/>
      <c r="AU66" s="247"/>
      <c r="AV66" s="15"/>
      <c r="AW66" s="15"/>
      <c r="AX66" s="15"/>
      <c r="AY66" s="15"/>
      <c r="AZ66" s="15"/>
      <c r="BA66" s="258"/>
      <c r="BB66" s="258"/>
      <c r="BC66" s="15"/>
      <c r="BD66" s="15"/>
      <c r="BE66" s="15"/>
      <c r="BF66" s="15"/>
      <c r="BG66" s="71"/>
      <c r="BH66" s="15"/>
      <c r="BI66" s="15"/>
      <c r="BJ66" s="15"/>
      <c r="BK66" s="15"/>
      <c r="BL66" s="15"/>
      <c r="BM66" s="71"/>
      <c r="BN66" s="15"/>
      <c r="BO66" s="15"/>
      <c r="BP66" s="15"/>
      <c r="BQ66" s="15"/>
      <c r="BR66" s="15"/>
      <c r="BS66" s="71"/>
      <c r="BT66" s="15"/>
      <c r="BU66" s="15"/>
      <c r="BV66" s="15"/>
      <c r="BW66" s="15"/>
      <c r="BX66" s="15"/>
      <c r="BY66" s="71"/>
      <c r="BZ66" s="15"/>
      <c r="CA66" s="15"/>
    </row>
    <row r="67" spans="1:79" ht="12">
      <c r="A67" s="15"/>
      <c r="B67" s="261" t="s">
        <v>131</v>
      </c>
      <c r="C67" s="275">
        <f>IF(Interleague!BU85+Interleague!BU86&gt;0,Interleague!BU86,"")</f>
      </c>
      <c r="D67" s="266">
        <f>IF(Interleague!BV85+Interleague!BV86&gt;0,Interleague!BV86,"")</f>
      </c>
      <c r="E67" s="266">
        <f>IF(Interleague!BW85+Interleague!BW86&gt;0,Interleague!BW86,"")</f>
      </c>
      <c r="F67" s="266">
        <f>IF(Interleague!BX85+Interleague!BX86&gt;0,Interleague!BX86,"")</f>
      </c>
      <c r="G67" s="267">
        <f>IF(Interleague!BY85+Interleague!BY86&gt;0,Interleague!BY86,"")</f>
      </c>
      <c r="H67" s="266">
        <f>IF(Interleague!BZ85+Interleague!BZ86&gt;0,Interleague!BZ86,"")</f>
        <v>2</v>
      </c>
      <c r="I67" s="266">
        <f>IF(Interleague!CA85+Interleague!CA86&gt;0,Interleague!CA86,"")</f>
      </c>
      <c r="J67" s="266">
        <f>IF(Interleague!CB85+Interleague!CB86&gt;0,Interleague!CB86,"")</f>
      </c>
      <c r="K67" s="266">
        <f>IF(Interleague!CC85+Interleague!CC86&gt;0,Interleague!CC86,"")</f>
      </c>
      <c r="L67" s="267">
        <f>IF(Interleague!CD85+Interleague!CD86&gt;0,Interleague!CD86,"")</f>
        <v>1</v>
      </c>
      <c r="M67" s="266">
        <f>IF(Interleague!CE85+Interleague!CE86&gt;0,Interleague!CE86,"")</f>
      </c>
      <c r="N67" s="266">
        <f>IF(Interleague!CF85+Interleague!CF86&gt;0,Interleague!CF86,"")</f>
        <v>2</v>
      </c>
      <c r="O67" s="266">
        <f>IF(Interleague!CG85+Interleague!CG86&gt;0,Interleague!CG86,"")</f>
      </c>
      <c r="P67" s="276">
        <f>IF(Interleague!CH85+Interleague!CH86&gt;0,Interleague!CH86,"")</f>
      </c>
      <c r="Q67" s="275">
        <f>'National League'!BB96</f>
        <v>2</v>
      </c>
      <c r="R67" s="266">
        <f>'National League'!BC96</f>
        <v>4</v>
      </c>
      <c r="S67" s="266">
        <f>'National League'!BD96</f>
        <v>2</v>
      </c>
      <c r="T67" s="266">
        <f>'National League'!BE96</f>
        <v>3</v>
      </c>
      <c r="U67" s="267">
        <f>'National League'!BF96</f>
        <v>2</v>
      </c>
      <c r="V67" s="266">
        <f>'National League'!BG96</f>
        <v>4</v>
      </c>
      <c r="W67" s="266">
        <f>'National League'!BH96</f>
        <v>1</v>
      </c>
      <c r="X67" s="266">
        <f>'National League'!BI96</f>
        <v>2</v>
      </c>
      <c r="Y67" s="266">
        <f>'National League'!BJ96</f>
        <v>2</v>
      </c>
      <c r="Z67" s="266">
        <f>'National League'!BK96</f>
        <v>2</v>
      </c>
      <c r="AA67" s="266">
        <f>'National League'!BL96</f>
        <v>2</v>
      </c>
      <c r="AB67" s="265">
        <f>SUM(Divisioonat!AF176:AF180,Divisioonat!AH176:AH180)</f>
        <v>2</v>
      </c>
      <c r="AC67" s="266">
        <f>SUM(Divisioonat!AJ176:AJ180,Divisioonat!AL176:AL180)</f>
        <v>5</v>
      </c>
      <c r="AD67" s="266">
        <f>SUM(Divisioonat!AN176:AN180,Divisioonat!AP176:AP180)</f>
        <v>5</v>
      </c>
      <c r="AE67" s="266">
        <f>SUM(Divisioonat!AR176:AR180,Divisioonat!AT176:AT180)</f>
        <v>7</v>
      </c>
      <c r="AF67" s="279"/>
      <c r="AG67" s="288"/>
      <c r="AH67" s="50">
        <f>SUM(C67:AF67)</f>
        <v>50</v>
      </c>
      <c r="AT67" s="103"/>
      <c r="AU67" s="247"/>
      <c r="AV67" s="15"/>
      <c r="AW67" s="15"/>
      <c r="AX67" s="15"/>
      <c r="AY67" s="15"/>
      <c r="AZ67" s="15"/>
      <c r="BA67" s="258"/>
      <c r="BB67" s="258"/>
      <c r="BC67" s="15"/>
      <c r="BD67" s="15"/>
      <c r="BE67" s="15"/>
      <c r="BF67" s="15"/>
      <c r="BG67" s="71"/>
      <c r="BH67" s="15"/>
      <c r="BI67" s="15"/>
      <c r="BJ67" s="15"/>
      <c r="BK67" s="15"/>
      <c r="BL67" s="15"/>
      <c r="BM67" s="71"/>
      <c r="BN67" s="15"/>
      <c r="BO67" s="15"/>
      <c r="BP67" s="15"/>
      <c r="BQ67" s="15"/>
      <c r="BR67" s="15"/>
      <c r="BS67" s="71"/>
      <c r="BT67" s="15"/>
      <c r="BU67" s="15"/>
      <c r="BV67" s="15"/>
      <c r="BW67" s="15"/>
      <c r="BX67" s="15"/>
      <c r="BY67" s="71"/>
      <c r="BZ67" s="15"/>
      <c r="CA67" s="15"/>
    </row>
    <row r="68" spans="1:79" ht="12">
      <c r="A68" s="15"/>
      <c r="B68" s="15"/>
      <c r="AT68" s="103"/>
      <c r="AU68" s="247"/>
      <c r="AV68" s="15"/>
      <c r="AW68" s="15"/>
      <c r="AX68" s="15"/>
      <c r="AY68" s="15"/>
      <c r="AZ68" s="15"/>
      <c r="BA68" s="258"/>
      <c r="BB68" s="258"/>
      <c r="BC68" s="15"/>
      <c r="BD68" s="15"/>
      <c r="BE68" s="15"/>
      <c r="BF68" s="15"/>
      <c r="BG68" s="71"/>
      <c r="BH68" s="15"/>
      <c r="BI68" s="15"/>
      <c r="BJ68" s="15"/>
      <c r="BK68" s="15"/>
      <c r="BL68" s="15"/>
      <c r="BM68" s="71"/>
      <c r="BN68" s="15"/>
      <c r="BO68" s="15"/>
      <c r="BP68" s="15"/>
      <c r="BQ68" s="15"/>
      <c r="BR68" s="15"/>
      <c r="BS68" s="71"/>
      <c r="BT68" s="15"/>
      <c r="BU68" s="15"/>
      <c r="BV68" s="15"/>
      <c r="BW68" s="15"/>
      <c r="BX68" s="15"/>
      <c r="BY68" s="71"/>
      <c r="BZ68" s="15"/>
      <c r="CA68" s="15"/>
    </row>
    <row r="69" spans="1:79" ht="12">
      <c r="A69" s="15"/>
      <c r="B69" s="15" t="s">
        <v>225</v>
      </c>
      <c r="C69" s="290">
        <f>SUM(C8,C10,C12,C14,C16,C18,C20,C22,C24,C26,C28,C30,C32,C34,C36,C38,C40,C42,C44,C46,C48,C50,C52,C54,C56,C58,C60,C62,C64,C66)</f>
        <v>29</v>
      </c>
      <c r="D69" s="290">
        <f>SUM(D8,D10,D12,D14,D16,D18,D20,D22,D24,D26,D28,D30,D32,D34,D36,D38,D40,D42,D44,D46,D48,D50,D52,D54,D56,D58,D60,D62,D64,D66)</f>
        <v>35</v>
      </c>
      <c r="E69" s="290">
        <f>SUM(E8,E10,E12,E14,E16,E18,E20,E22,E24,E26,E28,E30,E32,E34,E36,E38,E40,E42,E44,E46,E48,E50,E52,E54,E56,E58,E60,E62,E64,E66)</f>
        <v>35</v>
      </c>
      <c r="F69" s="290">
        <f>SUM(F8,F10,F12,F14,F16,F18,F20,F22,F24,F26,F28,F30,F32,F34,F36,F38,F40,F42,F44,F46,F48,F50,F52,F54,F56,F58,F60,F62,F64,F66)</f>
        <v>44</v>
      </c>
      <c r="G69" s="290">
        <f>SUM(G8,G10,G12,G14,G16,G18,G20,G22,G24,G26,G28,G30,G32,G34,G36,G38,G40,G42,G44,G46,G48,G50,G52,G54,G56,G58,G60,G62,G64,G66)</f>
        <v>32</v>
      </c>
      <c r="H69" s="290">
        <f>SUM(H8,H10,H12,H14,H16,H18,H20,H22,H24,H26,H28,H30,H32,H34,H36,H38,H40,H42,H44,H46,H48,H50,H52,H54,H56,H58,H60,H62,H64,H66)</f>
        <v>28</v>
      </c>
      <c r="I69" s="290">
        <f>SUM(I8,I10,I12,I14,I16,I18,I20,I22,I24,I26,I28,I30,I32,I34,I36,I38,I40,I42,I44,I46,I48,I50,I52,I54,I56,I58,I60,I62,I64,I66)</f>
        <v>29</v>
      </c>
      <c r="J69" s="290">
        <f>SUM(J8,J10,J12,J14,J16,J18,J20,J22,J24,J26,J28,J30,J32,J34,J36,J38,J40,J42,J44,J46,J48,J50,J52,J54,J56,J58,J60,J62,J64,J66)</f>
        <v>36</v>
      </c>
      <c r="K69" s="290">
        <f>SUM(K8,K10,K12,K14,K16,K18,K20,K22,K24,K26,K28,K30,K32,K34,K36,K38,K40,K42,K44,K46,K48,K50,K52,K54,K56,K58,K60,K62,K64,K66)</f>
        <v>43</v>
      </c>
      <c r="L69" s="290">
        <f>SUM(L8,L10,L12,L14,L16,L18,L20,L22,L24,L26,L28,L30,L32,L34,L36,L38,L40,L42,L44,L46,L48,L50,L52,L54,L56,L58,L60,L62,L64,L66)</f>
        <v>43</v>
      </c>
      <c r="M69" s="290">
        <f>SUM(M8,M10,M12,M14,M16,M18,M20,M22,M24,M26,M28,M30,M32,M34,M36,M38,M40,M42,M44,M46,M48,M50,M52,M54,M56,M58,M60,M62,M64,M66)</f>
        <v>34</v>
      </c>
      <c r="N69" s="290">
        <f>SUM(N8,N10,N12,N14,N16,N18,N20,N22,N24,N26,N28,N30,N32,N34,N36,N38,N40,N42,N44,N46,N48,N50,N52,N54,N56,N58,N60,N62,N64,N66)</f>
        <v>38</v>
      </c>
      <c r="O69" s="290">
        <f>SUM(O8,O10,O12,O14,O16,O18,O20,O22,O24,O26,O28,O30,O32,O34,O36,O38,O40,O42,O44,O46,O48,O50,O52,O54,O56,O58,O60,O62,O64,O66)</f>
        <v>30</v>
      </c>
      <c r="P69" s="290">
        <f>SUM(P8,P10,P12,P14,P16,P18,P20,P22,P24,P26,P28,P30,P32,P34,P36,P38,P40,P42,P44,P46,P48,P50,P52,P54,P56,P58,P60,P62,P64,P66)</f>
        <v>46</v>
      </c>
      <c r="Q69" s="290">
        <f>SUM(Q8,Q10,Q12,Q14,Q16,Q18,Q20,Q22,Q24,Q26,Q28,Q30,Q32,Q34,Q36,Q38,Q40,Q42,Q44,Q46,Q48,Q50,Q52,Q54,Q56,Q58,Q60,Q62,Q64,Q66)</f>
        <v>34</v>
      </c>
      <c r="R69" s="290">
        <f>SUM(R8,R10,R12,R14,R16,R18,R20,R22,R24,R26,R28,R30,R32,R34,R36,R38,R40,R42,R44,R46,R48,R50,R52,R54,R56,R58,R60,R62,R64,R66)</f>
        <v>29</v>
      </c>
      <c r="S69" s="290">
        <f>SUM(S8,S10,S12,S14,S16,S18,S20,S22,S24,S26,S28,S30,S32,S34,S36,S38,S40,S42,S44,S46,S48,S50,S52,S54,S56,S58,S60,S62,S64,S66)</f>
        <v>25</v>
      </c>
      <c r="T69" s="290">
        <f>SUM(T8,T10,T12,T14,T16,T18,T20,T22,T24,T26,T28,T30,T32,T34,T36,T38,T40,T42,T44,T46,T48,T50,T52,T54,T56,T58,T60,T62,T64,T66)</f>
        <v>40</v>
      </c>
      <c r="U69" s="290">
        <f>SUM(U8,U10,U12,U14,U16,U18,U20,U22,U24,U26,U28,U30,U32,U34,U36,U38,U40,U42,U44,U46,U48,U50,U52,U54,U56,U58,U60,U62,U64,U66)</f>
        <v>40</v>
      </c>
      <c r="V69" s="290">
        <f>SUM(V8,V10,V12,V14,V16,V18,V20,V22,V24,V26,V28,V30,V32,V34,V36,V38,V40,V42,V44,V46,V48,V50,V52,V54,V56,V58,V60,V62,V64,V66)</f>
        <v>29</v>
      </c>
      <c r="W69" s="290">
        <f>SUM(W8,W10,W12,W14,W16,W18,W20,W22,W24,W26,W28,W30,W32,W34,W36,W38,W40,W42,W44,W46,W48,W50,W52,W54,W56,W58,W60,W62,W64,W66)</f>
        <v>39</v>
      </c>
      <c r="X69" s="290">
        <f>SUM(X8,X10,X12,X14,X16,X18,X20,X22,X24,X26,X28,X30,X32,X34,X36,X38,X40,X42,X44,X46,X48,X50,X52,X54,X56,X58,X60,X62,X64,X66)</f>
        <v>32</v>
      </c>
      <c r="Y69" s="290">
        <f>SUM(Y8,Y10,Y12,Y14,Y16,Y18,Y20,Y22,Y24,Y26,Y28,Y30,Y32,Y34,Y36,Y38,Y40,Y42,Y44,Y46,Y48,Y50,Y52,Y54,Y56,Y58,Y60,Y62,Y64,Y66)</f>
        <v>41</v>
      </c>
      <c r="Z69" s="290">
        <f>SUM(Z8,Z10,Z12,Z14,Z16,Z18,Z20,Z22,Z24,Z26,Z28,Z30,Z32,Z34,Z36,Z38,Z40,Z42,Z44,Z46,Z48,Z50,Z52,Z54,Z56,Z58,Z60,Z62,Z64,Z66)</f>
        <v>41</v>
      </c>
      <c r="AA69" s="290">
        <f>SUM(AA8,AA10,AA12,AA14,AA16,AA18,AA20,AA22,AA24,AA26,AA28,AA30,AA32,AA34,AA36,AA38,AA40,AA42,AA44,AA46,AA48,AA50,AA52,AA54,AA56,AA58,AA60,AA62,AA64,AA66)</f>
        <v>46</v>
      </c>
      <c r="AB69" s="290">
        <f>SUM(AB8,AB10,AB12,AB14,AB16,AB18,AB20,AB22,AB24,AB26,AB28,AB30,AB32,AB34,AB36,AB38,AB40,AB42,AB44,AB46,AB48,AB50,AB52,AB54,AB56,AB58,AB60,AB62,AB64,AB66)</f>
        <v>36</v>
      </c>
      <c r="AC69" s="290">
        <f>SUM(AC8,AC10,AC12,AC14,AC16,AC18,AC20,AC22,AC24,AC26,AC28,AC30,AC32,AC34,AC36,AC38,AC40,AC42,AC44,AC46,AC48,AC50,AC52,AC54,AC56,AC58,AC60,AC62,AC64,AC66)</f>
        <v>36</v>
      </c>
      <c r="AD69" s="290">
        <f>SUM(AD8,AD10,AD12,AD14,AD16,AD18,AD20,AD22,AD24,AD26,AD28,AD30,AD32,AD34,AD36,AD38,AD40,AD42,AD44,AD46,AD48,AD50,AD52,AD54,AD56,AD58,AD60,AD62,AD64,AD66)</f>
        <v>32</v>
      </c>
      <c r="AE69" s="290">
        <f>SUM(AE8,AE10,AE12,AE14,AE16,AE18,AE20,AE22,AE24,AE26,AE28,AE30,AE32,AE34,AE36,AE38,AE40,AE42,AE44,AE46,AE48,AE50,AE52,AE54,AE56,AE58,AE60,AE62,AE64,AE66)</f>
        <v>41</v>
      </c>
      <c r="AF69" s="290">
        <f>SUM(AF8,AF10,AF12,AF14,AF16,AF18,AF20,AF22,AF24,AF26,AF28,AF30,AF32,AF34,AF36,AF38,AF40,AF42,AF44,AF46,AF48,AF50,AF52,AF54,AF56,AF58,AF60,AF62,AF64,AF66)</f>
        <v>29</v>
      </c>
      <c r="AH69" s="244" t="s">
        <v>226</v>
      </c>
      <c r="AT69" s="103"/>
      <c r="AU69" s="247"/>
      <c r="AV69" s="15"/>
      <c r="AW69" s="15"/>
      <c r="AX69" s="15"/>
      <c r="AY69" s="15"/>
      <c r="AZ69" s="15"/>
      <c r="BA69" s="258"/>
      <c r="BB69" s="258"/>
      <c r="BC69" s="15"/>
      <c r="BD69" s="15"/>
      <c r="BE69" s="15"/>
      <c r="BF69" s="15"/>
      <c r="BG69" s="71"/>
      <c r="BH69" s="15"/>
      <c r="BI69" s="15"/>
      <c r="BJ69" s="15"/>
      <c r="BK69" s="15"/>
      <c r="BL69" s="15"/>
      <c r="BM69" s="71"/>
      <c r="BN69" s="15"/>
      <c r="BO69" s="15"/>
      <c r="BP69" s="15"/>
      <c r="BQ69" s="15"/>
      <c r="BR69" s="15"/>
      <c r="BS69" s="71"/>
      <c r="BT69" s="15"/>
      <c r="BU69" s="15"/>
      <c r="BV69" s="15"/>
      <c r="BW69" s="15"/>
      <c r="BX69" s="15"/>
      <c r="BY69" s="71"/>
      <c r="BZ69" s="15"/>
      <c r="CA69" s="15"/>
    </row>
    <row r="70" spans="1:79" ht="12">
      <c r="A70" s="15"/>
      <c r="B70" s="15" t="s">
        <v>227</v>
      </c>
      <c r="C70" s="291">
        <f>SUM(C9,C11,C13,C15,C17,C19,C21,C23,C25,C27,C29,C31,C33,C35,C37,C39,C41,C43,C45,C47,C49,C51,C53,C55,C57,C59,C61,C63,C65,C67)</f>
        <v>52</v>
      </c>
      <c r="D70" s="291">
        <f>SUM(D9,D11,D13,D15,D17,D19,D21,D23,D25,D27,D29,D31,D33,D35,D37,D39,D41,D43,D45,D47,D49,D51,D53,D55,D57,D59,D61,D63,D65,D67)</f>
        <v>46</v>
      </c>
      <c r="E70" s="291">
        <f>SUM(E9,E11,E13,E15,E17,E19,E21,E23,E25,E27,E29,E31,E33,E35,E37,E39,E41,E43,E45,E47,E49,E51,E53,E55,E57,E59,E61,E63,E65,E67)</f>
        <v>46</v>
      </c>
      <c r="F70" s="291">
        <f>SUM(F9,F11,F13,F15,F17,F19,F21,F23,F25,F27,F29,F31,F33,F35,F37,F39,F41,F43,F45,F47,F49,F51,F53,F55,F57,F59,F61,F63,F65,F67)</f>
        <v>37</v>
      </c>
      <c r="G70" s="291">
        <f>SUM(G9,G11,G13,G15,G17,G19,G21,G23,G25,G27,G29,G31,G33,G35,G37,G39,G41,G43,G45,G47,G49,G51,G53,G55,G57,G59,G61,G63,G65,G67)</f>
        <v>49</v>
      </c>
      <c r="H70" s="291">
        <f>SUM(H9,H11,H13,H15,H17,H19,H21,H23,H25,H27,H29,H31,H33,H35,H37,H39,H41,H43,H45,H47,H49,H51,H53,H55,H57,H59,H61,H63,H65,H67)</f>
        <v>53</v>
      </c>
      <c r="I70" s="291">
        <f>SUM(I9,I11,I13,I15,I17,I19,I21,I23,I25,I27,I29,I31,I33,I35,I37,I39,I41,I43,I45,I47,I49,I51,I53,I55,I57,I59,I61,I63,I65,I67)</f>
        <v>52</v>
      </c>
      <c r="J70" s="291">
        <f>SUM(J9,J11,J13,J15,J17,J19,J21,J23,J25,J27,J29,J31,J33,J35,J37,J39,J41,J43,J45,J47,J49,J51,J53,J55,J57,J59,J61,J63,J65,J67)</f>
        <v>45</v>
      </c>
      <c r="K70" s="291">
        <f>SUM(K9,K11,K13,K15,K17,K19,K21,K23,K25,K27,K29,K31,K33,K35,K37,K39,K41,K43,K45,K47,K49,K51,K53,K55,K57,K59,K61,K63,K65,K67)</f>
        <v>38</v>
      </c>
      <c r="L70" s="291">
        <f>SUM(L9,L11,L13,L15,L17,L19,L21,L23,L25,L27,L29,L31,L33,L35,L37,L39,L41,L43,L45,L47,L49,L51,L53,L55,L57,L59,L61,L63,L65,L67)</f>
        <v>38</v>
      </c>
      <c r="M70" s="291">
        <f>SUM(M9,M11,M13,M15,M17,M19,M21,M23,M25,M27,M29,M31,M33,M35,M37,M39,M41,M43,M45,M47,M49,M51,M53,M55,M57,M59,M61,M63,M65,M67)</f>
        <v>47</v>
      </c>
      <c r="N70" s="291">
        <f>SUM(N9,N11,N13,N15,N17,N19,N21,N23,N25,N27,N29,N31,N33,N35,N37,N39,N41,N43,N45,N47,N49,N51,N53,N55,N57,N59,N61,N63,N65,N67)</f>
        <v>43</v>
      </c>
      <c r="O70" s="291">
        <f>SUM(O9,O11,O13,O15,O17,O19,O21,O23,O25,O27,O29,O31,O33,O35,O37,O39,O41,O43,O45,O47,O49,O51,O53,O55,O57,O59,O61,O63,O65,O67)</f>
        <v>51</v>
      </c>
      <c r="P70" s="291">
        <f>SUM(P9,P11,P13,P15,P17,P19,P21,P23,P25,P27,P29,P31,P33,P35,P37,P39,P41,P43,P45,P47,P49,P51,P53,P55,P57,P59,P61,P63,P65,P67)</f>
        <v>35</v>
      </c>
      <c r="Q70" s="291">
        <f>SUM(Q9,Q11,Q13,Q15,Q17,Q19,Q21,Q23,Q25,Q27,Q29,Q31,Q33,Q35,Q37,Q39,Q41,Q43,Q45,Q47,Q49,Q51,Q53,Q55,Q57,Q59,Q61,Q63,Q65,Q67)</f>
        <v>47</v>
      </c>
      <c r="R70" s="291">
        <f>SUM(R9,R11,R13,R15,R17,R19,R21,R23,R25,R27,R29,R31,R33,R35,R37,R39,R41,R43,R45,R47,R49,R51,R53,R55,R57,R59,R61,R63,R65,R67)</f>
        <v>52</v>
      </c>
      <c r="S70" s="291">
        <f>SUM(S9,S11,S13,S15,S17,S19,S21,S23,S25,S27,S29,S31,S33,S35,S37,S39,S41,S43,S45,S47,S49,S51,S53,S55,S57,S59,S61,S63,S65,S67)</f>
        <v>56</v>
      </c>
      <c r="T70" s="291">
        <f>SUM(T9,T11,T13,T15,T17,T19,T21,T23,T25,T27,T29,T31,T33,T35,T37,T39,T41,T43,T45,T47,T49,T51,T53,T55,T57,T59,T61,T63,T65,T67)</f>
        <v>41</v>
      </c>
      <c r="U70" s="291">
        <f>SUM(U9,U11,U13,U15,U17,U19,U21,U23,U25,U27,U29,U31,U33,U35,U37,U39,U41,U43,U45,U47,U49,U51,U53,U55,U57,U59,U61,U63,U65,U67)</f>
        <v>41</v>
      </c>
      <c r="V70" s="291">
        <f>SUM(V9,V11,V13,V15,V17,V19,V21,V23,V25,V27,V29,V31,V33,V35,V37,V39,V41,V43,V45,V47,V49,V51,V53,V55,V57,V59,V61,V63,V65,V67)</f>
        <v>52</v>
      </c>
      <c r="W70" s="291">
        <f>SUM(W9,W11,W13,W15,W17,W19,W21,W23,W25,W27,W29,W31,W33,W35,W37,W39,W41,W43,W45,W47,W49,W51,W53,W55,W57,W59,W61,W63,W65,W67)</f>
        <v>42</v>
      </c>
      <c r="X70" s="291">
        <f>SUM(X9,X11,X13,X15,X17,X19,X21,X23,X25,X27,X29,X31,X33,X35,X37,X39,X41,X43,X45,X47,X49,X51,X53,X55,X57,X59,X61,X63,X65,X67)</f>
        <v>49</v>
      </c>
      <c r="Y70" s="291">
        <f>SUM(Y9,Y11,Y13,Y15,Y17,Y19,Y21,Y23,Y25,Y27,Y29,Y31,Y33,Y35,Y37,Y39,Y41,Y43,Y45,Y47,Y49,Y51,Y53,Y55,Y57,Y59,Y61,Y63,Y65,Y67)</f>
        <v>40</v>
      </c>
      <c r="Z70" s="291">
        <f>SUM(Z9,Z11,Z13,Z15,Z17,Z19,Z21,Z23,Z25,Z27,Z29,Z31,Z33,Z35,Z37,Z39,Z41,Z43,Z45,Z47,Z49,Z51,Z53,Z55,Z57,Z59,Z61,Z63,Z65,Z67)</f>
        <v>40</v>
      </c>
      <c r="AA70" s="291">
        <f>SUM(AA9,AA11,AA13,AA15,AA17,AA19,AA21,AA23,AA25,AA27,AA29,AA31,AA33,AA35,AA37,AA39,AA41,AA43,AA45,AA47,AA49,AA51,AA53,AA55,AA57,AA59,AA61,AA63,AA65,AA67)</f>
        <v>35</v>
      </c>
      <c r="AB70" s="291">
        <f>SUM(AB9,AB11,AB13,AB15,AB17,AB19,AB21,AB23,AB25,AB27,AB29,AB31,AB33,AB35,AB37,AB39,AB41,AB43,AB45,AB47,AB49,AB51,AB53,AB55,AB57,AB59,AB61,AB63,AB65,AB67)</f>
        <v>45</v>
      </c>
      <c r="AC70" s="291">
        <f>SUM(AC9,AC11,AC13,AC15,AC17,AC19,AC21,AC23,AC25,AC27,AC29,AC31,AC33,AC35,AC37,AC39,AC41,AC43,AC45,AC47,AC49,AC51,AC53,AC55,AC57,AC59,AC61,AC63,AC65,AC67)</f>
        <v>45</v>
      </c>
      <c r="AD70" s="291">
        <f>SUM(AD9,AD11,AD13,AD15,AD17,AD19,AD21,AD23,AD25,AD27,AD29,AD31,AD33,AD35,AD37,AD39,AD41,AD43,AD45,AD47,AD49,AD51,AD53,AD55,AD57,AD59,AD61,AD63,AD65,AD67)</f>
        <v>49</v>
      </c>
      <c r="AE70" s="291">
        <f>SUM(AE9,AE11,AE13,AE15,AE17,AE19,AE21,AE23,AE25,AE27,AE29,AE31,AE33,AE35,AE37,AE39,AE41,AE43,AE45,AE47,AE49,AE51,AE53,AE55,AE57,AE59,AE61,AE63,AE65,AE67)</f>
        <v>40</v>
      </c>
      <c r="AF70" s="291">
        <f>SUM(AF9,AF11,AF13,AF15,AF17,AF19,AF21,AF23,AF25,AF27,AF29,AF31,AF33,AF35,AF37,AF39,AF41,AF43,AF45,AF47,AF49,AF51,AF53,AF55,AF57,AF59,AF61,AF63,AF65,AF67)</f>
        <v>52</v>
      </c>
      <c r="AH70" s="284" t="s">
        <v>228</v>
      </c>
      <c r="AT70" s="103"/>
      <c r="AU70" s="247"/>
      <c r="AV70" s="15"/>
      <c r="AW70" s="15"/>
      <c r="AX70" s="15"/>
      <c r="AY70" s="15"/>
      <c r="AZ70" s="15"/>
      <c r="BA70" s="258"/>
      <c r="BB70" s="258"/>
      <c r="BC70" s="15"/>
      <c r="BD70" s="15"/>
      <c r="BE70" s="15"/>
      <c r="BF70" s="15"/>
      <c r="BG70" s="71"/>
      <c r="BH70" s="15"/>
      <c r="BI70" s="15"/>
      <c r="BJ70" s="15"/>
      <c r="BK70" s="15"/>
      <c r="BL70" s="15"/>
      <c r="BM70" s="71"/>
      <c r="BN70" s="15"/>
      <c r="BO70" s="15"/>
      <c r="BP70" s="15"/>
      <c r="BQ70" s="15"/>
      <c r="BR70" s="15"/>
      <c r="BS70" s="71"/>
      <c r="BT70" s="15"/>
      <c r="BU70" s="15"/>
      <c r="BV70" s="15"/>
      <c r="BW70" s="15"/>
      <c r="BX70" s="15"/>
      <c r="BY70" s="71"/>
      <c r="BZ70" s="15"/>
      <c r="CA70" s="15"/>
    </row>
    <row r="71" spans="46:79" ht="12">
      <c r="AT71" s="103"/>
      <c r="AU71" s="247"/>
      <c r="AV71" s="15"/>
      <c r="AW71" s="15"/>
      <c r="AX71" s="15"/>
      <c r="AY71" s="15"/>
      <c r="AZ71" s="15"/>
      <c r="BA71" s="258"/>
      <c r="BB71" s="258"/>
      <c r="BC71" s="15"/>
      <c r="BD71" s="15"/>
      <c r="BE71" s="15"/>
      <c r="BF71" s="15"/>
      <c r="BG71" s="71"/>
      <c r="BH71" s="15"/>
      <c r="BI71" s="15"/>
      <c r="BJ71" s="15"/>
      <c r="BK71" s="15"/>
      <c r="BL71" s="15"/>
      <c r="BM71" s="71"/>
      <c r="BN71" s="15"/>
      <c r="BO71" s="15"/>
      <c r="BP71" s="15"/>
      <c r="BQ71" s="15"/>
      <c r="BR71" s="15"/>
      <c r="BS71" s="71"/>
      <c r="BT71" s="15"/>
      <c r="BU71" s="15"/>
      <c r="BV71" s="15"/>
      <c r="BW71" s="15"/>
      <c r="BX71" s="15"/>
      <c r="BY71" s="71"/>
      <c r="BZ71" s="15"/>
      <c r="CA71" s="15"/>
    </row>
    <row r="72" spans="46:79" ht="12">
      <c r="AT72" s="103"/>
      <c r="AU72" s="247"/>
      <c r="AV72" s="15"/>
      <c r="AW72" s="15"/>
      <c r="AX72" s="15"/>
      <c r="AY72" s="15"/>
      <c r="AZ72" s="15"/>
      <c r="BA72" s="258"/>
      <c r="BB72" s="258"/>
      <c r="BC72" s="15"/>
      <c r="BD72" s="15"/>
      <c r="BE72" s="15"/>
      <c r="BF72" s="15"/>
      <c r="BG72" s="71"/>
      <c r="BH72" s="15"/>
      <c r="BI72" s="15"/>
      <c r="BJ72" s="15"/>
      <c r="BK72" s="15"/>
      <c r="BL72" s="15"/>
      <c r="BM72" s="71"/>
      <c r="BN72" s="15"/>
      <c r="BO72" s="15"/>
      <c r="BP72" s="15"/>
      <c r="BQ72" s="15"/>
      <c r="BR72" s="15"/>
      <c r="BS72" s="71"/>
      <c r="BT72" s="15"/>
      <c r="BU72" s="15"/>
      <c r="BV72" s="15"/>
      <c r="BW72" s="15"/>
      <c r="BX72" s="15"/>
      <c r="BY72" s="71"/>
      <c r="BZ72" s="15"/>
      <c r="CA72" s="15"/>
    </row>
    <row r="73" spans="46:79" ht="12">
      <c r="AT73" s="103"/>
      <c r="AU73" s="247"/>
      <c r="AV73" s="15"/>
      <c r="AW73" s="15"/>
      <c r="AX73" s="15"/>
      <c r="AY73" s="15"/>
      <c r="AZ73" s="15"/>
      <c r="BA73" s="258"/>
      <c r="BB73" s="258"/>
      <c r="BC73" s="15"/>
      <c r="BD73" s="15"/>
      <c r="BE73" s="15"/>
      <c r="BF73" s="15"/>
      <c r="BG73" s="71"/>
      <c r="BH73" s="15"/>
      <c r="BI73" s="15"/>
      <c r="BJ73" s="15"/>
      <c r="BK73" s="15"/>
      <c r="BL73" s="15"/>
      <c r="BM73" s="71"/>
      <c r="BN73" s="15"/>
      <c r="BO73" s="15"/>
      <c r="BP73" s="15"/>
      <c r="BQ73" s="15"/>
      <c r="BR73" s="15"/>
      <c r="BS73" s="71"/>
      <c r="BT73" s="15"/>
      <c r="BU73" s="15"/>
      <c r="BV73" s="15"/>
      <c r="BW73" s="15"/>
      <c r="BX73" s="15"/>
      <c r="BY73" s="71"/>
      <c r="BZ73" s="15"/>
      <c r="CA73" s="15"/>
    </row>
    <row r="74" spans="46:79" ht="12">
      <c r="AT74" s="103"/>
      <c r="AU74" s="247"/>
      <c r="AV74" s="15"/>
      <c r="AW74" s="15"/>
      <c r="AX74" s="15"/>
      <c r="AY74" s="15"/>
      <c r="AZ74" s="15"/>
      <c r="BA74" s="258"/>
      <c r="BB74" s="258"/>
      <c r="BC74" s="15"/>
      <c r="BD74" s="15"/>
      <c r="BE74" s="15"/>
      <c r="BF74" s="15"/>
      <c r="BG74" s="71"/>
      <c r="BH74" s="15"/>
      <c r="BI74" s="15"/>
      <c r="BJ74" s="15"/>
      <c r="BK74" s="15"/>
      <c r="BL74" s="15"/>
      <c r="BM74" s="71"/>
      <c r="BN74" s="15"/>
      <c r="BO74" s="15"/>
      <c r="BP74" s="15"/>
      <c r="BQ74" s="15"/>
      <c r="BR74" s="15"/>
      <c r="BS74" s="71"/>
      <c r="BT74" s="15"/>
      <c r="BU74" s="15"/>
      <c r="BV74" s="15"/>
      <c r="BW74" s="15"/>
      <c r="BX74" s="15"/>
      <c r="BY74" s="71"/>
      <c r="BZ74" s="15"/>
      <c r="CA74" s="15"/>
    </row>
  </sheetData>
  <printOptions/>
  <pageMargins left="0.7479166666666667" right="0.7479166666666667" top="0.4701388888888889" bottom="0.5597222222222222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E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9" customWidth="1"/>
    <col min="2" max="2" width="13.8515625" style="9" customWidth="1"/>
    <col min="3" max="3" width="3.140625" style="9" customWidth="1"/>
    <col min="4" max="4" width="3.140625" style="10" customWidth="1"/>
    <col min="5" max="5" width="3.140625" style="9" customWidth="1"/>
    <col min="6" max="6" width="3.140625" style="10" customWidth="1"/>
    <col min="7" max="7" width="3.140625" style="9" customWidth="1"/>
    <col min="8" max="8" width="3.140625" style="10" customWidth="1"/>
    <col min="9" max="9" width="3.140625" style="9" customWidth="1"/>
    <col min="10" max="12" width="3.140625" style="10" customWidth="1"/>
    <col min="13" max="13" width="3.140625" style="7" customWidth="1"/>
    <col min="14" max="14" width="2.7109375" style="10" customWidth="1"/>
    <col min="15" max="15" width="2.7109375" style="9" customWidth="1"/>
    <col min="16" max="16" width="12.8515625" style="10" customWidth="1"/>
    <col min="17" max="17" width="3.00390625" style="9" customWidth="1"/>
    <col min="18" max="18" width="3.00390625" style="10" customWidth="1"/>
    <col min="19" max="19" width="3.00390625" style="9" customWidth="1"/>
    <col min="20" max="20" width="3.00390625" style="10" customWidth="1"/>
    <col min="21" max="21" width="3.00390625" style="9" customWidth="1"/>
    <col min="22" max="22" width="3.00390625" style="10" customWidth="1"/>
    <col min="23" max="23" width="3.00390625" style="9" customWidth="1"/>
    <col min="24" max="24" width="3.00390625" style="10" customWidth="1"/>
    <col min="25" max="25" width="3.00390625" style="9" customWidth="1"/>
    <col min="26" max="26" width="3.00390625" style="10" customWidth="1"/>
    <col min="27" max="27" width="3.00390625" style="9" customWidth="1"/>
    <col min="28" max="28" width="3.00390625" style="10" customWidth="1"/>
    <col min="29" max="30" width="3.00390625" style="9" customWidth="1"/>
    <col min="31" max="31" width="3.00390625" style="10" customWidth="1"/>
    <col min="32" max="32" width="2.7109375" style="7" customWidth="1"/>
    <col min="33" max="83" width="2.7109375" style="9" customWidth="1"/>
    <col min="84" max="16384" width="9.140625" style="9" customWidth="1"/>
  </cols>
  <sheetData>
    <row r="2" spans="1:2" ht="12">
      <c r="A2" s="7">
        <v>2010</v>
      </c>
      <c r="B2" s="7" t="s">
        <v>61</v>
      </c>
    </row>
    <row r="4" spans="2:31" ht="12">
      <c r="B4" s="237" t="s">
        <v>58</v>
      </c>
      <c r="C4" s="292">
        <v>5</v>
      </c>
      <c r="D4" s="293">
        <v>-1</v>
      </c>
      <c r="E4" s="292">
        <v>6</v>
      </c>
      <c r="F4" s="293" t="s">
        <v>73</v>
      </c>
      <c r="G4" s="294"/>
      <c r="H4" s="21"/>
      <c r="I4" s="294"/>
      <c r="J4" s="21"/>
      <c r="K4" s="295">
        <v>5</v>
      </c>
      <c r="L4" s="293">
        <v>-1</v>
      </c>
      <c r="M4" s="296"/>
      <c r="N4" s="77"/>
      <c r="O4" s="76"/>
      <c r="P4" s="77"/>
      <c r="Q4" s="76"/>
      <c r="R4" s="77"/>
      <c r="S4" s="76"/>
      <c r="T4" s="77"/>
      <c r="U4" s="76"/>
      <c r="V4" s="77"/>
      <c r="W4" s="76"/>
      <c r="X4" s="77"/>
      <c r="Y4" s="76"/>
      <c r="Z4" s="77"/>
      <c r="AA4" s="76"/>
      <c r="AB4" s="77"/>
      <c r="AC4" s="76"/>
      <c r="AD4" s="76"/>
      <c r="AE4" s="77"/>
    </row>
    <row r="5" spans="2:31" ht="12">
      <c r="B5" s="297" t="s">
        <v>99</v>
      </c>
      <c r="C5" s="90" t="s">
        <v>229</v>
      </c>
      <c r="D5" s="91"/>
      <c r="E5" s="90" t="s">
        <v>230</v>
      </c>
      <c r="F5" s="91"/>
      <c r="G5" s="19"/>
      <c r="H5" s="20"/>
      <c r="I5" s="19"/>
      <c r="J5" s="20"/>
      <c r="K5" s="91" t="s">
        <v>231</v>
      </c>
      <c r="L5" s="91"/>
      <c r="M5" s="298">
        <v>3</v>
      </c>
      <c r="N5" s="77"/>
      <c r="O5" s="76"/>
      <c r="P5" s="77" t="s">
        <v>232</v>
      </c>
      <c r="Q5" s="76"/>
      <c r="R5" s="77"/>
      <c r="S5" s="76"/>
      <c r="T5" s="77"/>
      <c r="U5" s="76"/>
      <c r="V5" s="77"/>
      <c r="W5" s="76"/>
      <c r="X5" s="77"/>
      <c r="Y5" s="76"/>
      <c r="Z5" s="77"/>
      <c r="AA5" s="76"/>
      <c r="AB5" s="77"/>
      <c r="AC5" s="76"/>
      <c r="AD5" s="76"/>
      <c r="AE5" s="77"/>
    </row>
    <row r="6" spans="2:31" ht="12">
      <c r="B6" s="220" t="s">
        <v>6</v>
      </c>
      <c r="C6" s="19"/>
      <c r="D6" s="20"/>
      <c r="E6" s="19"/>
      <c r="F6" s="20"/>
      <c r="G6" s="90">
        <v>6</v>
      </c>
      <c r="H6" s="91">
        <v>-3</v>
      </c>
      <c r="I6" s="90">
        <v>5</v>
      </c>
      <c r="J6" s="91">
        <v>-2</v>
      </c>
      <c r="K6" s="20"/>
      <c r="L6" s="20"/>
      <c r="M6" s="298">
        <v>2</v>
      </c>
      <c r="N6" s="299"/>
      <c r="O6" s="76"/>
      <c r="P6" s="77"/>
      <c r="Q6" s="76"/>
      <c r="R6" s="77"/>
      <c r="S6" s="76"/>
      <c r="T6" s="77"/>
      <c r="U6" s="76"/>
      <c r="V6" s="77"/>
      <c r="W6" s="76"/>
      <c r="X6" s="77"/>
      <c r="Y6" s="76"/>
      <c r="Z6" s="77"/>
      <c r="AA6" s="76"/>
      <c r="AB6" s="77"/>
      <c r="AC6" s="76"/>
      <c r="AD6" s="76"/>
      <c r="AE6" s="77"/>
    </row>
    <row r="7" spans="2:31" ht="12">
      <c r="B7" s="261" t="s">
        <v>78</v>
      </c>
      <c r="C7" s="300"/>
      <c r="D7" s="67"/>
      <c r="E7" s="66"/>
      <c r="F7" s="67"/>
      <c r="G7" s="301" t="s">
        <v>233</v>
      </c>
      <c r="H7" s="302"/>
      <c r="I7" s="301" t="s">
        <v>234</v>
      </c>
      <c r="J7" s="302"/>
      <c r="K7" s="67"/>
      <c r="L7" s="67"/>
      <c r="M7" s="303"/>
      <c r="N7" s="304"/>
      <c r="O7" s="76"/>
      <c r="P7" s="237" t="s">
        <v>70</v>
      </c>
      <c r="Q7" s="292">
        <v>6</v>
      </c>
      <c r="R7" s="293">
        <v>-5</v>
      </c>
      <c r="S7" s="292">
        <v>2</v>
      </c>
      <c r="T7" s="293">
        <v>-7</v>
      </c>
      <c r="U7" s="294"/>
      <c r="V7" s="21"/>
      <c r="W7" s="294"/>
      <c r="X7" s="21"/>
      <c r="Y7" s="294"/>
      <c r="Z7" s="21"/>
      <c r="AA7" s="292">
        <v>1</v>
      </c>
      <c r="AB7" s="293">
        <v>-6</v>
      </c>
      <c r="AC7" s="292"/>
      <c r="AD7" s="293"/>
      <c r="AE7" s="296"/>
    </row>
    <row r="8" spans="3:31" ht="12">
      <c r="C8" s="76"/>
      <c r="D8" s="77"/>
      <c r="E8" s="76"/>
      <c r="F8" s="77"/>
      <c r="G8" s="76"/>
      <c r="H8" s="77"/>
      <c r="I8" s="76"/>
      <c r="J8" s="77"/>
      <c r="K8" s="77"/>
      <c r="L8" s="77"/>
      <c r="M8" s="16"/>
      <c r="N8" s="304"/>
      <c r="O8" s="305"/>
      <c r="P8" s="297" t="s">
        <v>71</v>
      </c>
      <c r="Q8" s="90" t="s">
        <v>235</v>
      </c>
      <c r="R8" s="91"/>
      <c r="S8" s="90" t="s">
        <v>236</v>
      </c>
      <c r="T8" s="91"/>
      <c r="U8" s="19"/>
      <c r="V8" s="20"/>
      <c r="W8" s="19"/>
      <c r="X8" s="20"/>
      <c r="Y8" s="19"/>
      <c r="Z8" s="20"/>
      <c r="AA8" s="90" t="s">
        <v>237</v>
      </c>
      <c r="AB8" s="91"/>
      <c r="AC8" s="90"/>
      <c r="AD8" s="91"/>
      <c r="AE8" s="298">
        <v>2</v>
      </c>
    </row>
    <row r="9" spans="3:31" ht="12">
      <c r="C9" s="76"/>
      <c r="D9" s="77"/>
      <c r="E9" s="76"/>
      <c r="F9" s="77"/>
      <c r="G9" s="76"/>
      <c r="H9" s="77"/>
      <c r="I9" s="76"/>
      <c r="J9" s="77"/>
      <c r="K9" s="77"/>
      <c r="L9" s="77"/>
      <c r="M9" s="16"/>
      <c r="N9" s="304"/>
      <c r="O9" s="76"/>
      <c r="P9" s="306" t="s">
        <v>58</v>
      </c>
      <c r="Q9" s="307"/>
      <c r="R9" s="20"/>
      <c r="S9" s="19"/>
      <c r="T9" s="20"/>
      <c r="U9" s="90">
        <v>8</v>
      </c>
      <c r="V9" s="91" t="s">
        <v>73</v>
      </c>
      <c r="W9" s="90">
        <v>10</v>
      </c>
      <c r="X9" s="91">
        <v>-3</v>
      </c>
      <c r="Y9" s="90">
        <v>2</v>
      </c>
      <c r="Z9" s="91">
        <v>-7</v>
      </c>
      <c r="AA9" s="19"/>
      <c r="AB9" s="20"/>
      <c r="AC9" s="90"/>
      <c r="AD9" s="91"/>
      <c r="AE9" s="298">
        <v>4</v>
      </c>
    </row>
    <row r="10" spans="2:31" ht="12">
      <c r="B10" s="237" t="s">
        <v>70</v>
      </c>
      <c r="C10" s="292">
        <v>6</v>
      </c>
      <c r="D10" s="293">
        <v>-4</v>
      </c>
      <c r="E10" s="292">
        <v>5</v>
      </c>
      <c r="F10" s="293">
        <v>-2</v>
      </c>
      <c r="G10" s="294"/>
      <c r="H10" s="21"/>
      <c r="I10" s="294"/>
      <c r="J10" s="21"/>
      <c r="K10" s="293"/>
      <c r="L10" s="293"/>
      <c r="M10" s="296"/>
      <c r="N10" s="304"/>
      <c r="O10" s="76"/>
      <c r="P10" s="308" t="s">
        <v>99</v>
      </c>
      <c r="Q10" s="66"/>
      <c r="R10" s="67"/>
      <c r="S10" s="66"/>
      <c r="T10" s="67"/>
      <c r="U10" s="301" t="s">
        <v>238</v>
      </c>
      <c r="V10" s="302"/>
      <c r="W10" s="301" t="s">
        <v>239</v>
      </c>
      <c r="X10" s="302"/>
      <c r="Y10" s="301" t="s">
        <v>240</v>
      </c>
      <c r="Z10" s="302"/>
      <c r="AA10" s="66"/>
      <c r="AB10" s="67"/>
      <c r="AC10" s="301"/>
      <c r="AD10" s="302"/>
      <c r="AE10" s="303"/>
    </row>
    <row r="11" spans="2:31" ht="12">
      <c r="B11" s="297" t="s">
        <v>71</v>
      </c>
      <c r="C11" s="90" t="s">
        <v>229</v>
      </c>
      <c r="D11" s="91"/>
      <c r="E11" s="90" t="s">
        <v>230</v>
      </c>
      <c r="F11" s="91"/>
      <c r="G11" s="19"/>
      <c r="H11" s="20"/>
      <c r="I11" s="19"/>
      <c r="J11" s="20"/>
      <c r="K11" s="91"/>
      <c r="L11" s="91"/>
      <c r="M11" s="298">
        <v>3</v>
      </c>
      <c r="N11" s="309"/>
      <c r="O11" s="76"/>
      <c r="P11" s="77"/>
      <c r="Q11" s="76"/>
      <c r="R11" s="77"/>
      <c r="S11" s="76"/>
      <c r="T11" s="77"/>
      <c r="U11" s="76"/>
      <c r="V11" s="77"/>
      <c r="W11" s="76"/>
      <c r="X11" s="77"/>
      <c r="Y11" s="76"/>
      <c r="Z11" s="77"/>
      <c r="AA11" s="76"/>
      <c r="AB11" s="77"/>
      <c r="AC11" s="76"/>
      <c r="AD11" s="76"/>
      <c r="AE11" s="77"/>
    </row>
    <row r="12" spans="2:31" ht="12">
      <c r="B12" s="220" t="s">
        <v>241</v>
      </c>
      <c r="C12" s="19"/>
      <c r="D12" s="20"/>
      <c r="E12" s="19"/>
      <c r="F12" s="20"/>
      <c r="G12" s="90">
        <v>1</v>
      </c>
      <c r="H12" s="91">
        <v>-6</v>
      </c>
      <c r="I12" s="90"/>
      <c r="J12" s="91"/>
      <c r="K12" s="20"/>
      <c r="L12" s="20"/>
      <c r="M12" s="298">
        <v>0</v>
      </c>
      <c r="N12" s="77"/>
      <c r="O12" s="76"/>
      <c r="P12" s="77"/>
      <c r="Q12" s="76"/>
      <c r="R12" s="77"/>
      <c r="S12" s="76"/>
      <c r="T12" s="77"/>
      <c r="U12" s="76"/>
      <c r="V12" s="77"/>
      <c r="W12" s="76"/>
      <c r="X12" s="77"/>
      <c r="Y12" s="76"/>
      <c r="Z12" s="77"/>
      <c r="AA12" s="76"/>
      <c r="AB12" s="77"/>
      <c r="AC12" s="76"/>
      <c r="AD12" s="76"/>
      <c r="AE12" s="77"/>
    </row>
    <row r="13" spans="2:31" ht="12">
      <c r="B13" s="261" t="s">
        <v>85</v>
      </c>
      <c r="C13" s="300"/>
      <c r="D13" s="67"/>
      <c r="E13" s="66"/>
      <c r="F13" s="67"/>
      <c r="G13" s="301" t="s">
        <v>233</v>
      </c>
      <c r="H13" s="302"/>
      <c r="I13" s="301"/>
      <c r="J13" s="302"/>
      <c r="K13" s="67"/>
      <c r="L13" s="67"/>
      <c r="M13" s="303"/>
      <c r="N13" s="77"/>
      <c r="O13" s="76"/>
      <c r="P13" s="77"/>
      <c r="Q13" s="76"/>
      <c r="R13" s="77"/>
      <c r="S13" s="76"/>
      <c r="T13" s="77"/>
      <c r="U13" s="76"/>
      <c r="V13" s="77"/>
      <c r="W13" s="76"/>
      <c r="X13" s="77"/>
      <c r="Y13" s="76"/>
      <c r="Z13" s="77"/>
      <c r="AA13" s="76"/>
      <c r="AB13" s="77"/>
      <c r="AC13" s="76"/>
      <c r="AD13" s="76"/>
      <c r="AE13" s="77"/>
    </row>
    <row r="14" spans="3:31" ht="12">
      <c r="C14" s="76"/>
      <c r="D14" s="77"/>
      <c r="E14" s="76"/>
      <c r="F14" s="77"/>
      <c r="G14" s="76"/>
      <c r="H14" s="77"/>
      <c r="I14" s="76"/>
      <c r="J14" s="77"/>
      <c r="K14" s="77"/>
      <c r="L14" s="77"/>
      <c r="M14" s="81"/>
      <c r="N14" s="77"/>
      <c r="O14" s="76"/>
      <c r="P14" s="77"/>
      <c r="Q14" s="76"/>
      <c r="R14" s="77"/>
      <c r="S14" s="76"/>
      <c r="T14" s="77"/>
      <c r="U14" s="76"/>
      <c r="V14" s="77"/>
      <c r="W14" s="76"/>
      <c r="X14" s="77"/>
      <c r="Y14" s="76"/>
      <c r="Z14" s="77"/>
      <c r="AA14" s="76"/>
      <c r="AB14" s="77"/>
      <c r="AC14" s="76"/>
      <c r="AD14" s="76"/>
      <c r="AE14" s="77"/>
    </row>
    <row r="15" spans="2:31" ht="12">
      <c r="B15" s="7" t="s">
        <v>101</v>
      </c>
      <c r="C15" s="76"/>
      <c r="D15" s="77"/>
      <c r="E15" s="76"/>
      <c r="F15" s="77"/>
      <c r="G15" s="76"/>
      <c r="H15" s="77"/>
      <c r="I15" s="76"/>
      <c r="J15" s="77"/>
      <c r="K15" s="77"/>
      <c r="L15" s="77"/>
      <c r="M15" s="81"/>
      <c r="N15" s="77"/>
      <c r="O15" s="76"/>
      <c r="P15" s="77"/>
      <c r="Q15" s="76"/>
      <c r="R15" s="77"/>
      <c r="S15" s="76"/>
      <c r="T15" s="77"/>
      <c r="U15" s="76"/>
      <c r="V15" s="77"/>
      <c r="W15" s="76"/>
      <c r="X15" s="77"/>
      <c r="Y15" s="76"/>
      <c r="Z15" s="77"/>
      <c r="AA15" s="76"/>
      <c r="AB15" s="77"/>
      <c r="AC15" s="76"/>
      <c r="AD15" s="76"/>
      <c r="AE15" s="77"/>
    </row>
    <row r="16" spans="3:31" ht="12">
      <c r="C16" s="76"/>
      <c r="D16" s="77"/>
      <c r="E16" s="76"/>
      <c r="F16" s="77"/>
      <c r="G16" s="76"/>
      <c r="H16" s="77"/>
      <c r="I16" s="76"/>
      <c r="J16" s="77"/>
      <c r="K16" s="77"/>
      <c r="L16" s="77"/>
      <c r="M16" s="81"/>
      <c r="N16" s="77"/>
      <c r="O16" s="76"/>
      <c r="P16" s="77"/>
      <c r="Q16" s="76"/>
      <c r="R16" s="77"/>
      <c r="S16" s="76"/>
      <c r="T16" s="77"/>
      <c r="U16" s="76"/>
      <c r="V16" s="77"/>
      <c r="W16" s="76"/>
      <c r="X16" s="77"/>
      <c r="Y16" s="76"/>
      <c r="Z16" s="77"/>
      <c r="AA16" s="76"/>
      <c r="AB16" s="77"/>
      <c r="AC16" s="76"/>
      <c r="AD16" s="76"/>
      <c r="AE16" s="77"/>
    </row>
    <row r="17" spans="2:31" ht="12">
      <c r="B17" s="237" t="s">
        <v>45</v>
      </c>
      <c r="C17" s="292">
        <v>0</v>
      </c>
      <c r="D17" s="293">
        <v>-4</v>
      </c>
      <c r="E17" s="292">
        <v>4</v>
      </c>
      <c r="F17" s="293">
        <v>-7</v>
      </c>
      <c r="G17" s="294"/>
      <c r="H17" s="21"/>
      <c r="I17" s="294"/>
      <c r="J17" s="21"/>
      <c r="K17" s="293"/>
      <c r="L17" s="293"/>
      <c r="M17" s="296"/>
      <c r="N17" s="77"/>
      <c r="O17" s="76"/>
      <c r="P17" s="77"/>
      <c r="Q17" s="76"/>
      <c r="R17" s="77"/>
      <c r="S17" s="76"/>
      <c r="T17" s="77"/>
      <c r="U17" s="76"/>
      <c r="V17" s="77"/>
      <c r="W17" s="76"/>
      <c r="X17" s="77"/>
      <c r="Y17" s="76"/>
      <c r="Z17" s="77"/>
      <c r="AA17" s="76"/>
      <c r="AB17" s="77"/>
      <c r="AC17" s="76"/>
      <c r="AD17" s="76"/>
      <c r="AE17" s="77"/>
    </row>
    <row r="18" spans="2:31" ht="12">
      <c r="B18" s="297" t="s">
        <v>119</v>
      </c>
      <c r="C18" s="90" t="s">
        <v>229</v>
      </c>
      <c r="D18" s="91"/>
      <c r="E18" s="90" t="s">
        <v>242</v>
      </c>
      <c r="F18" s="91"/>
      <c r="G18" s="19"/>
      <c r="H18" s="20"/>
      <c r="I18" s="19"/>
      <c r="J18" s="20"/>
      <c r="K18" s="91"/>
      <c r="L18" s="91"/>
      <c r="M18" s="298">
        <v>0</v>
      </c>
      <c r="N18" s="77"/>
      <c r="O18" s="76"/>
      <c r="P18" s="77" t="s">
        <v>243</v>
      </c>
      <c r="Q18" s="76"/>
      <c r="R18" s="77"/>
      <c r="S18" s="76"/>
      <c r="T18" s="77"/>
      <c r="U18" s="76"/>
      <c r="V18" s="77"/>
      <c r="W18" s="76"/>
      <c r="X18" s="77"/>
      <c r="Y18" s="76"/>
      <c r="Z18" s="77"/>
      <c r="AA18" s="76"/>
      <c r="AB18" s="77"/>
      <c r="AC18" s="76"/>
      <c r="AD18" s="76"/>
      <c r="AE18" s="77"/>
    </row>
    <row r="19" spans="2:31" ht="12">
      <c r="B19" s="220" t="s">
        <v>18</v>
      </c>
      <c r="C19" s="19"/>
      <c r="D19" s="20"/>
      <c r="E19" s="19"/>
      <c r="F19" s="20"/>
      <c r="G19" s="90">
        <v>2</v>
      </c>
      <c r="H19" s="91" t="s">
        <v>73</v>
      </c>
      <c r="I19" s="90"/>
      <c r="J19" s="91"/>
      <c r="K19" s="20"/>
      <c r="L19" s="20"/>
      <c r="M19" s="298">
        <v>3</v>
      </c>
      <c r="N19" s="299"/>
      <c r="O19" s="76"/>
      <c r="P19" s="77"/>
      <c r="Q19" s="76"/>
      <c r="R19" s="77"/>
      <c r="S19" s="76"/>
      <c r="T19" s="77"/>
      <c r="U19" s="76"/>
      <c r="V19" s="77"/>
      <c r="W19" s="76"/>
      <c r="X19" s="77"/>
      <c r="Y19" s="76"/>
      <c r="Z19" s="77"/>
      <c r="AA19" s="76"/>
      <c r="AB19" s="77"/>
      <c r="AC19" s="76"/>
      <c r="AD19" s="76"/>
      <c r="AE19" s="77"/>
    </row>
    <row r="20" spans="2:31" ht="12">
      <c r="B20" s="261" t="s">
        <v>108</v>
      </c>
      <c r="C20" s="300"/>
      <c r="D20" s="67"/>
      <c r="E20" s="66"/>
      <c r="F20" s="67"/>
      <c r="G20" s="301" t="s">
        <v>234</v>
      </c>
      <c r="H20" s="302"/>
      <c r="I20" s="301"/>
      <c r="J20" s="302"/>
      <c r="K20" s="67"/>
      <c r="L20" s="67"/>
      <c r="M20" s="303"/>
      <c r="N20" s="304"/>
      <c r="O20" s="76"/>
      <c r="P20" s="310" t="s">
        <v>12</v>
      </c>
      <c r="Q20" s="292">
        <v>4</v>
      </c>
      <c r="R20" s="293">
        <v>-3</v>
      </c>
      <c r="S20" s="292">
        <v>1</v>
      </c>
      <c r="T20" s="293">
        <v>-6</v>
      </c>
      <c r="U20" s="294"/>
      <c r="V20" s="21"/>
      <c r="W20" s="294"/>
      <c r="X20" s="21"/>
      <c r="Y20" s="294"/>
      <c r="Z20" s="21"/>
      <c r="AA20" s="292">
        <v>3</v>
      </c>
      <c r="AB20" s="293">
        <v>-2</v>
      </c>
      <c r="AC20" s="292"/>
      <c r="AD20" s="293"/>
      <c r="AE20" s="296"/>
    </row>
    <row r="21" spans="3:31" ht="12">
      <c r="C21" s="76"/>
      <c r="D21" s="77"/>
      <c r="E21" s="76"/>
      <c r="F21" s="77"/>
      <c r="G21" s="76"/>
      <c r="H21" s="77"/>
      <c r="I21" s="76"/>
      <c r="J21" s="77"/>
      <c r="K21" s="77"/>
      <c r="L21" s="77"/>
      <c r="M21" s="81"/>
      <c r="N21" s="304"/>
      <c r="O21" s="305"/>
      <c r="P21" s="311" t="s">
        <v>129</v>
      </c>
      <c r="Q21" s="90" t="s">
        <v>236</v>
      </c>
      <c r="R21" s="91"/>
      <c r="S21" s="90" t="s">
        <v>244</v>
      </c>
      <c r="T21" s="91"/>
      <c r="U21" s="19"/>
      <c r="V21" s="20"/>
      <c r="W21" s="19"/>
      <c r="X21" s="20"/>
      <c r="Y21" s="19"/>
      <c r="Z21" s="20"/>
      <c r="AA21" s="90" t="s">
        <v>245</v>
      </c>
      <c r="AB21" s="91"/>
      <c r="AC21" s="90"/>
      <c r="AD21" s="91"/>
      <c r="AE21" s="298">
        <v>4</v>
      </c>
    </row>
    <row r="22" spans="3:31" ht="12">
      <c r="C22" s="76"/>
      <c r="D22" s="77"/>
      <c r="E22" s="76"/>
      <c r="F22" s="77"/>
      <c r="G22" s="76"/>
      <c r="H22" s="77"/>
      <c r="I22" s="76"/>
      <c r="J22" s="77"/>
      <c r="K22" s="77"/>
      <c r="L22" s="77"/>
      <c r="M22" s="81"/>
      <c r="N22" s="304"/>
      <c r="O22" s="76"/>
      <c r="P22" s="220" t="s">
        <v>18</v>
      </c>
      <c r="Q22" s="19"/>
      <c r="R22" s="20"/>
      <c r="S22" s="307"/>
      <c r="T22" s="20"/>
      <c r="U22" s="90">
        <v>0</v>
      </c>
      <c r="V22" s="91">
        <v>-3</v>
      </c>
      <c r="W22" s="90">
        <v>5</v>
      </c>
      <c r="X22" s="91">
        <v>-6</v>
      </c>
      <c r="Y22" s="90">
        <v>4</v>
      </c>
      <c r="Z22" s="91">
        <v>-2</v>
      </c>
      <c r="AA22" s="19"/>
      <c r="AB22" s="20"/>
      <c r="AC22" s="90"/>
      <c r="AD22" s="91"/>
      <c r="AE22" s="298">
        <v>2</v>
      </c>
    </row>
    <row r="23" spans="2:31" ht="12">
      <c r="B23" s="237" t="s">
        <v>14</v>
      </c>
      <c r="C23" s="292">
        <v>0</v>
      </c>
      <c r="D23" s="293">
        <v>-1</v>
      </c>
      <c r="E23" s="292">
        <v>5</v>
      </c>
      <c r="F23" s="293">
        <v>-4</v>
      </c>
      <c r="G23" s="294"/>
      <c r="H23" s="21"/>
      <c r="I23" s="294"/>
      <c r="J23" s="21"/>
      <c r="K23" s="293"/>
      <c r="L23" s="293"/>
      <c r="M23" s="296"/>
      <c r="N23" s="304"/>
      <c r="O23" s="76"/>
      <c r="P23" s="261" t="s">
        <v>108</v>
      </c>
      <c r="Q23" s="66"/>
      <c r="R23" s="67"/>
      <c r="S23" s="66"/>
      <c r="T23" s="67"/>
      <c r="U23" s="301" t="s">
        <v>239</v>
      </c>
      <c r="V23" s="302"/>
      <c r="W23" s="301" t="s">
        <v>240</v>
      </c>
      <c r="X23" s="302"/>
      <c r="Y23" s="301" t="s">
        <v>246</v>
      </c>
      <c r="Z23" s="302"/>
      <c r="AA23" s="66"/>
      <c r="AB23" s="67"/>
      <c r="AC23" s="301"/>
      <c r="AD23" s="302"/>
      <c r="AE23" s="303"/>
    </row>
    <row r="24" spans="2:31" ht="12">
      <c r="B24" s="297" t="s">
        <v>109</v>
      </c>
      <c r="C24" s="90" t="s">
        <v>230</v>
      </c>
      <c r="D24" s="91"/>
      <c r="E24" s="90" t="s">
        <v>242</v>
      </c>
      <c r="F24" s="91"/>
      <c r="G24" s="19"/>
      <c r="H24" s="20"/>
      <c r="I24" s="19"/>
      <c r="J24" s="20"/>
      <c r="K24" s="91" t="s">
        <v>247</v>
      </c>
      <c r="L24" s="91"/>
      <c r="M24" s="298">
        <v>1</v>
      </c>
      <c r="N24" s="309"/>
      <c r="O24" s="76"/>
      <c r="P24" s="77"/>
      <c r="Q24" s="76"/>
      <c r="R24" s="77"/>
      <c r="S24" s="76"/>
      <c r="T24" s="77"/>
      <c r="U24" s="76"/>
      <c r="V24" s="77"/>
      <c r="W24" s="76"/>
      <c r="X24" s="77"/>
      <c r="Y24" s="76"/>
      <c r="Z24" s="77"/>
      <c r="AA24" s="76"/>
      <c r="AB24" s="77"/>
      <c r="AC24" s="76"/>
      <c r="AD24" s="76"/>
      <c r="AE24" s="77"/>
    </row>
    <row r="25" spans="2:31" ht="12">
      <c r="B25" s="220" t="s">
        <v>12</v>
      </c>
      <c r="C25" s="19"/>
      <c r="D25" s="20"/>
      <c r="E25" s="19"/>
      <c r="F25" s="20"/>
      <c r="G25" s="90">
        <v>3</v>
      </c>
      <c r="H25" s="91">
        <v>-2</v>
      </c>
      <c r="I25" s="90">
        <v>3</v>
      </c>
      <c r="J25" s="91">
        <v>-2</v>
      </c>
      <c r="K25" s="20"/>
      <c r="L25" s="20"/>
      <c r="M25" s="298">
        <v>3</v>
      </c>
      <c r="N25" s="77"/>
      <c r="O25" s="76"/>
      <c r="P25" s="77"/>
      <c r="Q25" s="76"/>
      <c r="R25" s="77"/>
      <c r="S25" s="76"/>
      <c r="T25" s="77"/>
      <c r="U25" s="76"/>
      <c r="V25" s="77"/>
      <c r="W25" s="76"/>
      <c r="X25" s="77"/>
      <c r="Y25" s="76"/>
      <c r="Z25" s="77"/>
      <c r="AA25" s="76"/>
      <c r="AB25" s="77"/>
      <c r="AC25" s="76"/>
      <c r="AD25" s="76"/>
      <c r="AE25" s="77"/>
    </row>
    <row r="26" spans="2:31" ht="12">
      <c r="B26" s="261" t="s">
        <v>129</v>
      </c>
      <c r="C26" s="300"/>
      <c r="D26" s="67"/>
      <c r="E26" s="66"/>
      <c r="F26" s="67"/>
      <c r="G26" s="301" t="s">
        <v>234</v>
      </c>
      <c r="H26" s="302"/>
      <c r="I26" s="301" t="s">
        <v>248</v>
      </c>
      <c r="J26" s="302"/>
      <c r="K26" s="67"/>
      <c r="L26" s="67"/>
      <c r="M26" s="303"/>
      <c r="N26" s="77"/>
      <c r="O26" s="76"/>
      <c r="P26" s="77"/>
      <c r="Q26" s="76"/>
      <c r="R26" s="77"/>
      <c r="S26" s="76"/>
      <c r="T26" s="77"/>
      <c r="U26" s="76"/>
      <c r="V26" s="77"/>
      <c r="W26" s="76"/>
      <c r="X26" s="77"/>
      <c r="Y26" s="76"/>
      <c r="Z26" s="77"/>
      <c r="AA26" s="76"/>
      <c r="AB26" s="77"/>
      <c r="AC26" s="76"/>
      <c r="AD26" s="76"/>
      <c r="AE26" s="77"/>
    </row>
    <row r="27" spans="3:31" ht="12">
      <c r="C27" s="76"/>
      <c r="D27" s="77"/>
      <c r="E27" s="76"/>
      <c r="F27" s="77"/>
      <c r="G27" s="76"/>
      <c r="H27" s="77"/>
      <c r="I27" s="76"/>
      <c r="J27" s="77"/>
      <c r="K27" s="77"/>
      <c r="L27" s="77"/>
      <c r="M27" s="81"/>
      <c r="N27" s="77"/>
      <c r="O27" s="76"/>
      <c r="P27" s="82" t="s">
        <v>249</v>
      </c>
      <c r="Q27" s="76"/>
      <c r="R27" s="77"/>
      <c r="S27" s="76"/>
      <c r="T27" s="77"/>
      <c r="U27" s="76"/>
      <c r="V27" s="77"/>
      <c r="W27" s="76"/>
      <c r="X27" s="77"/>
      <c r="Y27" s="76"/>
      <c r="Z27" s="77"/>
      <c r="AA27" s="76"/>
      <c r="AB27" s="77"/>
      <c r="AC27" s="76"/>
      <c r="AD27" s="76"/>
      <c r="AE27" s="77"/>
    </row>
    <row r="28" spans="3:31" ht="12">
      <c r="C28" s="76"/>
      <c r="D28" s="77"/>
      <c r="E28" s="76"/>
      <c r="F28" s="77"/>
      <c r="G28" s="76"/>
      <c r="H28" s="77"/>
      <c r="I28" s="76"/>
      <c r="J28" s="77"/>
      <c r="K28" s="77"/>
      <c r="L28" s="77"/>
      <c r="M28" s="81"/>
      <c r="N28" s="77"/>
      <c r="O28" s="76"/>
      <c r="P28" s="77"/>
      <c r="Q28" s="76"/>
      <c r="R28" s="77"/>
      <c r="S28" s="76"/>
      <c r="T28" s="77"/>
      <c r="U28" s="76"/>
      <c r="V28" s="77"/>
      <c r="W28" s="76"/>
      <c r="X28" s="77"/>
      <c r="Y28" s="76"/>
      <c r="Z28" s="77"/>
      <c r="AA28" s="76"/>
      <c r="AB28" s="77"/>
      <c r="AC28" s="76"/>
      <c r="AD28" s="76"/>
      <c r="AE28" s="77"/>
    </row>
    <row r="29" spans="3:31" ht="12">
      <c r="C29" s="76"/>
      <c r="D29" s="77"/>
      <c r="E29" s="76"/>
      <c r="F29" s="77"/>
      <c r="G29" s="76"/>
      <c r="H29" s="77"/>
      <c r="I29" s="76"/>
      <c r="J29" s="77"/>
      <c r="K29" s="77"/>
      <c r="L29" s="77"/>
      <c r="M29" s="81"/>
      <c r="N29" s="77"/>
      <c r="O29" s="76"/>
      <c r="P29" s="310" t="s">
        <v>58</v>
      </c>
      <c r="Q29" s="292"/>
      <c r="R29" s="293"/>
      <c r="S29" s="292"/>
      <c r="T29" s="293"/>
      <c r="U29" s="292"/>
      <c r="V29" s="293"/>
      <c r="W29" s="292"/>
      <c r="X29" s="293"/>
      <c r="Y29" s="292"/>
      <c r="Z29" s="293"/>
      <c r="AA29" s="292"/>
      <c r="AB29" s="293"/>
      <c r="AC29" s="292"/>
      <c r="AD29" s="293"/>
      <c r="AE29" s="296"/>
    </row>
    <row r="30" spans="3:31" ht="12">
      <c r="C30" s="76"/>
      <c r="D30" s="77"/>
      <c r="E30" s="76"/>
      <c r="F30" s="77"/>
      <c r="G30" s="76"/>
      <c r="H30" s="77"/>
      <c r="I30" s="76"/>
      <c r="J30" s="77"/>
      <c r="K30" s="77"/>
      <c r="L30" s="77"/>
      <c r="M30" s="81"/>
      <c r="N30" s="77"/>
      <c r="O30" s="76"/>
      <c r="P30" s="311" t="s">
        <v>99</v>
      </c>
      <c r="Q30" s="90"/>
      <c r="R30" s="91"/>
      <c r="S30" s="90"/>
      <c r="T30" s="91"/>
      <c r="U30" s="90"/>
      <c r="V30" s="91"/>
      <c r="W30" s="90"/>
      <c r="X30" s="91"/>
      <c r="Y30" s="90"/>
      <c r="Z30" s="91"/>
      <c r="AA30" s="90"/>
      <c r="AB30" s="91"/>
      <c r="AC30" s="90"/>
      <c r="AD30" s="91"/>
      <c r="AE30" s="298"/>
    </row>
    <row r="31" spans="3:31" ht="12">
      <c r="C31" s="76"/>
      <c r="D31" s="77"/>
      <c r="E31" s="76"/>
      <c r="F31" s="77"/>
      <c r="G31" s="76"/>
      <c r="H31" s="77"/>
      <c r="I31" s="76"/>
      <c r="J31" s="77"/>
      <c r="K31" s="77"/>
      <c r="L31" s="77"/>
      <c r="M31" s="81"/>
      <c r="N31" s="77"/>
      <c r="O31" s="76"/>
      <c r="P31" s="306"/>
      <c r="Q31" s="90"/>
      <c r="R31" s="91"/>
      <c r="S31" s="90"/>
      <c r="T31" s="91"/>
      <c r="U31" s="90"/>
      <c r="V31" s="91"/>
      <c r="W31" s="90"/>
      <c r="X31" s="91"/>
      <c r="Y31" s="90"/>
      <c r="Z31" s="91"/>
      <c r="AA31" s="90"/>
      <c r="AB31" s="91"/>
      <c r="AC31" s="90"/>
      <c r="AD31" s="91"/>
      <c r="AE31" s="298"/>
    </row>
    <row r="32" spans="3:31" ht="12">
      <c r="C32" s="76"/>
      <c r="D32" s="77"/>
      <c r="E32" s="76"/>
      <c r="F32" s="77"/>
      <c r="G32" s="76"/>
      <c r="H32" s="77"/>
      <c r="I32" s="76"/>
      <c r="J32" s="77"/>
      <c r="K32" s="77"/>
      <c r="L32" s="77"/>
      <c r="M32" s="81"/>
      <c r="N32" s="77"/>
      <c r="O32" s="76"/>
      <c r="P32" s="308"/>
      <c r="Q32" s="301"/>
      <c r="R32" s="302"/>
      <c r="S32" s="301"/>
      <c r="T32" s="302"/>
      <c r="U32" s="301"/>
      <c r="V32" s="302"/>
      <c r="W32" s="301"/>
      <c r="X32" s="302"/>
      <c r="Y32" s="301"/>
      <c r="Z32" s="302"/>
      <c r="AA32" s="301"/>
      <c r="AB32" s="302"/>
      <c r="AC32" s="301"/>
      <c r="AD32" s="302"/>
      <c r="AE32" s="303"/>
    </row>
    <row r="33" spans="3:31" ht="12">
      <c r="C33" s="76"/>
      <c r="D33" s="77"/>
      <c r="E33" s="76"/>
      <c r="F33" s="77"/>
      <c r="G33" s="76"/>
      <c r="H33" s="77"/>
      <c r="I33" s="76"/>
      <c r="J33" s="77"/>
      <c r="K33" s="77"/>
      <c r="L33" s="77"/>
      <c r="M33" s="81"/>
      <c r="N33" s="77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</row>
    <row r="34" spans="3:31" ht="12">
      <c r="C34" s="76"/>
      <c r="D34" s="77"/>
      <c r="E34" s="76"/>
      <c r="F34" s="77"/>
      <c r="G34" s="76"/>
      <c r="H34" s="77"/>
      <c r="I34" s="76"/>
      <c r="J34" s="77"/>
      <c r="K34" s="77"/>
      <c r="L34" s="77"/>
      <c r="M34" s="81"/>
      <c r="N34" s="77"/>
      <c r="O34" s="76"/>
      <c r="P34" s="77"/>
      <c r="Q34" s="76"/>
      <c r="R34" s="77"/>
      <c r="S34" s="76"/>
      <c r="T34" s="77"/>
      <c r="U34" s="76"/>
      <c r="V34" s="77"/>
      <c r="W34" s="76"/>
      <c r="X34" s="77"/>
      <c r="Y34" s="76"/>
      <c r="Z34" s="77"/>
      <c r="AA34" s="76"/>
      <c r="AB34" s="77"/>
      <c r="AC34" s="76"/>
      <c r="AD34" s="76"/>
      <c r="AE34" s="77"/>
    </row>
    <row r="35" spans="3:31" ht="12">
      <c r="C35" s="76"/>
      <c r="D35" s="77"/>
      <c r="E35" s="76"/>
      <c r="F35" s="77"/>
      <c r="G35" s="76"/>
      <c r="H35" s="77"/>
      <c r="I35" s="76"/>
      <c r="J35" s="77"/>
      <c r="K35" s="77"/>
      <c r="L35" s="77"/>
      <c r="M35" s="81"/>
      <c r="N35" s="77"/>
      <c r="O35" s="76"/>
      <c r="P35" s="77"/>
      <c r="Q35" s="76"/>
      <c r="R35" s="77"/>
      <c r="S35" s="76"/>
      <c r="T35" s="77"/>
      <c r="U35" s="76"/>
      <c r="V35" s="77"/>
      <c r="W35" s="76"/>
      <c r="X35" s="77"/>
      <c r="Y35" s="76"/>
      <c r="Z35" s="77"/>
      <c r="AA35" s="76"/>
      <c r="AB35" s="77"/>
      <c r="AC35" s="76"/>
      <c r="AD35" s="76"/>
      <c r="AE35" s="77"/>
    </row>
    <row r="36" spans="3:31" ht="12">
      <c r="C36" s="76"/>
      <c r="D36" s="77"/>
      <c r="E36" s="76"/>
      <c r="F36" s="77"/>
      <c r="G36" s="76"/>
      <c r="H36" s="77"/>
      <c r="I36" s="76"/>
      <c r="J36" s="77"/>
      <c r="K36" s="77"/>
      <c r="L36" s="77"/>
      <c r="M36" s="81"/>
      <c r="N36" s="77"/>
      <c r="O36" s="76"/>
      <c r="P36" s="77"/>
      <c r="Q36" s="76"/>
      <c r="R36" s="77"/>
      <c r="S36" s="76"/>
      <c r="T36" s="77"/>
      <c r="U36" s="76"/>
      <c r="V36" s="77"/>
      <c r="W36" s="76"/>
      <c r="X36" s="77"/>
      <c r="Y36" s="76"/>
      <c r="Z36" s="77"/>
      <c r="AA36" s="76"/>
      <c r="AB36" s="77"/>
      <c r="AC36" s="76"/>
      <c r="AD36" s="76"/>
      <c r="AE36" s="7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A22">
      <selection activeCell="O40" sqref="O40"/>
    </sheetView>
  </sheetViews>
  <sheetFormatPr defaultColWidth="9.140625" defaultRowHeight="12.75"/>
  <cols>
    <col min="1" max="1" width="2.421875" style="9" customWidth="1"/>
    <col min="2" max="2" width="13.57421875" style="78" customWidth="1"/>
    <col min="3" max="5" width="2.7109375" style="75" customWidth="1"/>
    <col min="6" max="6" width="5.140625" style="8" customWidth="1"/>
    <col min="7" max="7" width="3.57421875" style="9" customWidth="1"/>
    <col min="8" max="8" width="3.57421875" style="10" customWidth="1"/>
    <col min="9" max="9" width="3.57421875" style="9" customWidth="1"/>
    <col min="10" max="10" width="3.57421875" style="10" customWidth="1"/>
    <col min="11" max="11" width="3.57421875" style="9" customWidth="1"/>
    <col min="12" max="12" width="3.57421875" style="10" customWidth="1"/>
    <col min="13" max="13" width="3.57421875" style="9" customWidth="1"/>
    <col min="14" max="14" width="3.57421875" style="10" customWidth="1"/>
    <col min="15" max="15" width="3.57421875" style="9" customWidth="1"/>
    <col min="16" max="16" width="3.57421875" style="10" customWidth="1"/>
    <col min="17" max="17" width="3.57421875" style="9" customWidth="1"/>
    <col min="18" max="18" width="3.57421875" style="10" customWidth="1"/>
    <col min="19" max="21" width="2.7109375" style="10" customWidth="1"/>
    <col min="22" max="22" width="2.7109375" style="9" customWidth="1"/>
    <col min="23" max="23" width="2.8515625" style="7" customWidth="1"/>
    <col min="24" max="26" width="2.8515625" style="9" customWidth="1"/>
    <col min="27" max="27" width="2.7109375" style="9" customWidth="1"/>
    <col min="28" max="28" width="2.7109375" style="10" customWidth="1"/>
    <col min="29" max="29" width="2.7109375" style="9" customWidth="1"/>
    <col min="30" max="30" width="2.7109375" style="10" customWidth="1"/>
    <col min="31" max="31" width="2.7109375" style="312" customWidth="1"/>
    <col min="32" max="32" width="2.7109375" style="77" customWidth="1"/>
    <col min="33" max="33" width="2.7109375" style="7" customWidth="1"/>
    <col min="34" max="42" width="2.7109375" style="9" customWidth="1"/>
    <col min="43" max="43" width="2.7109375" style="10" customWidth="1"/>
    <col min="44" max="44" width="2.7109375" style="9" customWidth="1"/>
    <col min="45" max="45" width="2.7109375" style="10" customWidth="1"/>
    <col min="46" max="46" width="2.7109375" style="75" customWidth="1"/>
    <col min="47" max="47" width="2.7109375" style="10" customWidth="1"/>
    <col min="48" max="48" width="2.7109375" style="312" customWidth="1"/>
    <col min="49" max="49" width="2.7109375" style="77" customWidth="1"/>
    <col min="50" max="64" width="2.7109375" style="9" customWidth="1"/>
    <col min="65" max="16384" width="9.140625" style="9" customWidth="1"/>
  </cols>
  <sheetData>
    <row r="1" spans="8:23" ht="12">
      <c r="H1" s="9"/>
      <c r="J1" s="9"/>
      <c r="O1" s="312"/>
      <c r="P1" s="77"/>
      <c r="Q1" s="7"/>
      <c r="R1" s="9"/>
      <c r="S1" s="9"/>
      <c r="T1" s="9"/>
      <c r="U1" s="9"/>
      <c r="W1" s="9"/>
    </row>
    <row r="2" spans="2:37" ht="12">
      <c r="B2" s="78" t="s">
        <v>250</v>
      </c>
      <c r="G2" s="7"/>
      <c r="H2" s="9"/>
      <c r="J2" s="9"/>
      <c r="O2" s="312"/>
      <c r="P2" s="77"/>
      <c r="Q2" s="7"/>
      <c r="R2" s="9"/>
      <c r="S2"/>
      <c r="T2"/>
      <c r="U2"/>
      <c r="V2"/>
      <c r="W2"/>
      <c r="X2" s="7" t="s">
        <v>251</v>
      </c>
      <c r="AB2" s="9"/>
      <c r="AD2" s="9"/>
      <c r="AE2" s="9"/>
      <c r="AF2" s="9"/>
      <c r="AG2" s="10"/>
      <c r="AI2" s="10"/>
      <c r="AJ2" s="312"/>
      <c r="AK2" s="77"/>
    </row>
    <row r="3" spans="2:37" ht="12">
      <c r="B3" s="313"/>
      <c r="C3" s="314"/>
      <c r="D3" s="314"/>
      <c r="E3" s="314"/>
      <c r="F3" s="72"/>
      <c r="G3" s="42"/>
      <c r="H3" s="315"/>
      <c r="I3" s="42"/>
      <c r="J3" s="315"/>
      <c r="K3" s="42"/>
      <c r="L3" s="315"/>
      <c r="M3" s="42"/>
      <c r="N3" s="315"/>
      <c r="O3" s="42"/>
      <c r="P3" s="315"/>
      <c r="Q3"/>
      <c r="R3"/>
      <c r="S3"/>
      <c r="T3"/>
      <c r="U3"/>
      <c r="V3"/>
      <c r="W3"/>
      <c r="X3" s="10"/>
      <c r="Y3" s="10"/>
      <c r="Z3" s="10"/>
      <c r="AB3" s="7"/>
      <c r="AD3" s="9"/>
      <c r="AE3" s="9"/>
      <c r="AF3" s="9"/>
      <c r="AG3" s="10"/>
      <c r="AI3" s="10"/>
      <c r="AJ3" s="312"/>
      <c r="AK3" s="77"/>
    </row>
    <row r="4" spans="1:37" ht="12">
      <c r="A4" s="9">
        <v>1</v>
      </c>
      <c r="B4" s="78" t="s">
        <v>252</v>
      </c>
      <c r="C4" s="75">
        <v>15</v>
      </c>
      <c r="D4" s="75">
        <v>13</v>
      </c>
      <c r="E4" s="75">
        <v>2</v>
      </c>
      <c r="F4" s="8">
        <f>D4/C4</f>
        <v>0.8666666666666667</v>
      </c>
      <c r="G4" s="98"/>
      <c r="H4" s="316"/>
      <c r="I4" s="244">
        <v>13</v>
      </c>
      <c r="J4" s="317">
        <v>-6</v>
      </c>
      <c r="K4" s="244">
        <v>10</v>
      </c>
      <c r="L4" s="317">
        <v>-1</v>
      </c>
      <c r="M4" s="244">
        <v>11</v>
      </c>
      <c r="N4" s="317">
        <v>-6</v>
      </c>
      <c r="O4" s="244">
        <v>11</v>
      </c>
      <c r="P4" s="317">
        <v>-1</v>
      </c>
      <c r="Q4" s="284">
        <v>3</v>
      </c>
      <c r="R4" s="318">
        <v>-5</v>
      </c>
      <c r="S4"/>
      <c r="T4"/>
      <c r="U4"/>
      <c r="V4"/>
      <c r="W4"/>
      <c r="X4" s="319" t="s">
        <v>253</v>
      </c>
      <c r="Y4" s="320"/>
      <c r="Z4" s="320"/>
      <c r="AA4" s="321"/>
      <c r="AB4" s="322">
        <v>7</v>
      </c>
      <c r="AC4" s="323">
        <v>-17</v>
      </c>
      <c r="AD4" s="324"/>
      <c r="AE4" s="325"/>
      <c r="AF4" s="326"/>
      <c r="AG4" s="10"/>
      <c r="AI4" s="10"/>
      <c r="AJ4" s="312"/>
      <c r="AK4" s="77"/>
    </row>
    <row r="5" spans="7:37" ht="12">
      <c r="G5" s="98"/>
      <c r="H5" s="316"/>
      <c r="I5" s="9" t="s">
        <v>254</v>
      </c>
      <c r="K5" s="9" t="s">
        <v>255</v>
      </c>
      <c r="M5" s="9" t="s">
        <v>256</v>
      </c>
      <c r="N5" s="317"/>
      <c r="O5" s="9" t="s">
        <v>257</v>
      </c>
      <c r="Q5" s="9" t="s">
        <v>258</v>
      </c>
      <c r="R5" s="317"/>
      <c r="S5"/>
      <c r="T5"/>
      <c r="U5"/>
      <c r="V5"/>
      <c r="W5"/>
      <c r="X5" s="327"/>
      <c r="Y5" s="10"/>
      <c r="Z5" s="10"/>
      <c r="AB5" s="9" t="s">
        <v>259</v>
      </c>
      <c r="AD5" s="98"/>
      <c r="AE5" s="316"/>
      <c r="AF5" s="328">
        <v>0</v>
      </c>
      <c r="AG5" s="10"/>
      <c r="AI5" s="10"/>
      <c r="AJ5" s="312"/>
      <c r="AK5" s="77"/>
    </row>
    <row r="6" spans="7:37" ht="12">
      <c r="G6" s="98"/>
      <c r="H6" s="316"/>
      <c r="M6" s="37"/>
      <c r="N6" s="317"/>
      <c r="O6" s="244">
        <v>34</v>
      </c>
      <c r="P6" s="317">
        <v>-2</v>
      </c>
      <c r="Q6" s="37"/>
      <c r="R6" s="317"/>
      <c r="S6"/>
      <c r="T6"/>
      <c r="U6"/>
      <c r="V6"/>
      <c r="W6"/>
      <c r="X6" s="327" t="s">
        <v>260</v>
      </c>
      <c r="Y6" s="10"/>
      <c r="Z6" s="10"/>
      <c r="AB6" s="98"/>
      <c r="AC6" s="316"/>
      <c r="AD6" s="244">
        <v>6</v>
      </c>
      <c r="AE6" s="317">
        <v>-5</v>
      </c>
      <c r="AF6" s="328">
        <v>2</v>
      </c>
      <c r="AG6" s="10"/>
      <c r="AI6" s="10"/>
      <c r="AJ6" s="312"/>
      <c r="AK6" s="77"/>
    </row>
    <row r="7" spans="7:37" ht="12">
      <c r="G7" s="98"/>
      <c r="H7" s="316"/>
      <c r="M7" s="244"/>
      <c r="N7" s="317"/>
      <c r="O7" s="9" t="s">
        <v>261</v>
      </c>
      <c r="Q7" s="244"/>
      <c r="R7" s="317"/>
      <c r="S7"/>
      <c r="T7"/>
      <c r="U7"/>
      <c r="V7"/>
      <c r="W7"/>
      <c r="X7" s="329"/>
      <c r="Y7" s="330"/>
      <c r="Z7" s="330"/>
      <c r="AA7" s="331"/>
      <c r="AB7" s="332"/>
      <c r="AC7" s="333"/>
      <c r="AD7" s="331" t="s">
        <v>262</v>
      </c>
      <c r="AE7" s="331"/>
      <c r="AF7" s="334"/>
      <c r="AG7" s="10"/>
      <c r="AI7" s="10"/>
      <c r="AJ7" s="312"/>
      <c r="AK7" s="77"/>
    </row>
    <row r="8" spans="2:37" ht="12">
      <c r="B8" s="313"/>
      <c r="C8" s="314"/>
      <c r="D8" s="314"/>
      <c r="E8" s="314"/>
      <c r="F8" s="72"/>
      <c r="G8" s="46"/>
      <c r="H8" s="47"/>
      <c r="I8" s="42"/>
      <c r="J8" s="315"/>
      <c r="K8" s="42"/>
      <c r="L8" s="315"/>
      <c r="M8" s="42"/>
      <c r="N8" s="315"/>
      <c r="O8" s="42"/>
      <c r="P8" s="315"/>
      <c r="Q8" s="42"/>
      <c r="R8" s="315"/>
      <c r="S8"/>
      <c r="T8"/>
      <c r="U8"/>
      <c r="V8"/>
      <c r="W8"/>
      <c r="AB8" s="7"/>
      <c r="AD8" s="9"/>
      <c r="AE8" s="9"/>
      <c r="AF8" s="9"/>
      <c r="AG8" s="10"/>
      <c r="AI8" s="10"/>
      <c r="AJ8" s="312"/>
      <c r="AK8" s="77"/>
    </row>
    <row r="9" spans="1:37" ht="12">
      <c r="A9" s="9">
        <v>2</v>
      </c>
      <c r="B9" s="78" t="s">
        <v>253</v>
      </c>
      <c r="C9" s="75">
        <v>15</v>
      </c>
      <c r="D9" s="75">
        <v>10</v>
      </c>
      <c r="E9" s="75">
        <v>5</v>
      </c>
      <c r="F9" s="8">
        <f>D9/C9</f>
        <v>0.6666666666666666</v>
      </c>
      <c r="G9" s="284">
        <v>5</v>
      </c>
      <c r="H9" s="318">
        <v>-15</v>
      </c>
      <c r="I9" s="98"/>
      <c r="J9" s="316"/>
      <c r="K9" s="244">
        <v>11</v>
      </c>
      <c r="L9" s="317">
        <v>-5</v>
      </c>
      <c r="M9" s="244">
        <v>9</v>
      </c>
      <c r="N9" s="317">
        <v>-8</v>
      </c>
      <c r="O9" s="244">
        <v>9</v>
      </c>
      <c r="P9" s="317" t="s">
        <v>263</v>
      </c>
      <c r="Q9" s="244">
        <v>9</v>
      </c>
      <c r="R9" s="317" t="s">
        <v>263</v>
      </c>
      <c r="S9"/>
      <c r="T9"/>
      <c r="U9"/>
      <c r="V9"/>
      <c r="W9"/>
      <c r="X9" s="7" t="s">
        <v>264</v>
      </c>
      <c r="AB9" s="7"/>
      <c r="AD9" s="9"/>
      <c r="AE9" s="9"/>
      <c r="AF9" s="9"/>
      <c r="AG9" s="10"/>
      <c r="AI9" s="10"/>
      <c r="AJ9" s="312"/>
      <c r="AK9" s="77"/>
    </row>
    <row r="10" spans="7:37" ht="12">
      <c r="G10" s="335">
        <v>4</v>
      </c>
      <c r="H10" s="336">
        <v>-10</v>
      </c>
      <c r="I10" s="98"/>
      <c r="J10" s="316"/>
      <c r="K10" s="244">
        <v>8</v>
      </c>
      <c r="L10" s="317">
        <v>-7</v>
      </c>
      <c r="M10" s="9" t="s">
        <v>265</v>
      </c>
      <c r="O10" s="9" t="s">
        <v>266</v>
      </c>
      <c r="Q10" s="244">
        <v>7</v>
      </c>
      <c r="R10" s="317" t="s">
        <v>263</v>
      </c>
      <c r="S10"/>
      <c r="T10"/>
      <c r="U10"/>
      <c r="V10"/>
      <c r="W10"/>
      <c r="X10" s="7"/>
      <c r="AB10" s="7"/>
      <c r="AD10" s="9"/>
      <c r="AE10" s="9"/>
      <c r="AF10" s="9"/>
      <c r="AG10" s="10"/>
      <c r="AI10" s="10"/>
      <c r="AJ10" s="312"/>
      <c r="AK10" s="77"/>
    </row>
    <row r="11" spans="7:37" ht="12">
      <c r="G11" s="9" t="s">
        <v>267</v>
      </c>
      <c r="H11" s="318"/>
      <c r="I11" s="98"/>
      <c r="J11" s="316"/>
      <c r="K11" s="9" t="s">
        <v>268</v>
      </c>
      <c r="Q11" s="337" t="s">
        <v>269</v>
      </c>
      <c r="R11" s="318"/>
      <c r="S11"/>
      <c r="T11"/>
      <c r="U11"/>
      <c r="V11"/>
      <c r="W11"/>
      <c r="X11" s="338" t="s">
        <v>252</v>
      </c>
      <c r="Y11" s="321"/>
      <c r="Z11" s="321"/>
      <c r="AA11" s="321"/>
      <c r="AB11" s="322">
        <v>2</v>
      </c>
      <c r="AC11" s="323">
        <v>-13</v>
      </c>
      <c r="AD11" s="324"/>
      <c r="AE11" s="325"/>
      <c r="AF11" s="339" t="s">
        <v>270</v>
      </c>
      <c r="AG11" s="340"/>
      <c r="AH11" s="324"/>
      <c r="AI11" s="325"/>
      <c r="AJ11" s="341"/>
      <c r="AK11" s="77"/>
    </row>
    <row r="12" spans="7:37" ht="12">
      <c r="G12" s="284"/>
      <c r="H12" s="318"/>
      <c r="I12" s="98"/>
      <c r="J12" s="316"/>
      <c r="Q12" s="284"/>
      <c r="R12" s="318"/>
      <c r="S12"/>
      <c r="T12"/>
      <c r="U12"/>
      <c r="V12"/>
      <c r="W12"/>
      <c r="X12" s="342"/>
      <c r="AB12" s="9" t="s">
        <v>271</v>
      </c>
      <c r="AD12" s="98"/>
      <c r="AE12" s="316"/>
      <c r="AF12" s="9"/>
      <c r="AG12" s="10"/>
      <c r="AH12" s="98"/>
      <c r="AI12" s="316"/>
      <c r="AJ12" s="343">
        <v>3</v>
      </c>
      <c r="AK12" s="77"/>
    </row>
    <row r="13" spans="2:37" ht="12">
      <c r="B13" s="313"/>
      <c r="C13" s="314"/>
      <c r="D13" s="314"/>
      <c r="E13" s="314"/>
      <c r="F13" s="72"/>
      <c r="G13" s="42"/>
      <c r="H13" s="315"/>
      <c r="I13" s="46"/>
      <c r="J13" s="47"/>
      <c r="K13" s="42"/>
      <c r="L13" s="315"/>
      <c r="M13" s="42"/>
      <c r="N13" s="315"/>
      <c r="O13" s="42"/>
      <c r="P13" s="315"/>
      <c r="Q13" s="42"/>
      <c r="R13" s="315"/>
      <c r="S13"/>
      <c r="T13"/>
      <c r="U13"/>
      <c r="V13"/>
      <c r="W13"/>
      <c r="X13" s="342" t="s">
        <v>260</v>
      </c>
      <c r="AB13" s="98"/>
      <c r="AC13" s="316"/>
      <c r="AD13" s="344">
        <v>7</v>
      </c>
      <c r="AE13" s="318">
        <v>-12</v>
      </c>
      <c r="AF13" s="98"/>
      <c r="AG13" s="316"/>
      <c r="AH13" s="284"/>
      <c r="AI13" s="318" t="s">
        <v>270</v>
      </c>
      <c r="AJ13" s="343">
        <v>1</v>
      </c>
      <c r="AK13" s="77"/>
    </row>
    <row r="14" spans="1:37" ht="12">
      <c r="A14" s="9">
        <v>3</v>
      </c>
      <c r="B14" s="141" t="s">
        <v>260</v>
      </c>
      <c r="C14" s="140">
        <v>15</v>
      </c>
      <c r="D14" s="140">
        <v>9</v>
      </c>
      <c r="E14" s="140">
        <v>6</v>
      </c>
      <c r="F14" s="8">
        <f>D14/C14</f>
        <v>0.6</v>
      </c>
      <c r="G14" s="345">
        <v>4</v>
      </c>
      <c r="H14" s="346">
        <v>-20</v>
      </c>
      <c r="I14" s="347">
        <v>11</v>
      </c>
      <c r="J14" s="348">
        <v>-4</v>
      </c>
      <c r="K14" s="96"/>
      <c r="L14" s="105"/>
      <c r="M14" s="284">
        <v>8</v>
      </c>
      <c r="N14" s="318">
        <v>-10</v>
      </c>
      <c r="O14" s="347">
        <v>14</v>
      </c>
      <c r="P14" s="348">
        <v>-5</v>
      </c>
      <c r="Q14" s="347">
        <v>11</v>
      </c>
      <c r="R14" s="348">
        <v>-1</v>
      </c>
      <c r="S14"/>
      <c r="T14"/>
      <c r="U14"/>
      <c r="V14"/>
      <c r="W14"/>
      <c r="X14" s="349"/>
      <c r="Y14" s="331"/>
      <c r="Z14" s="331"/>
      <c r="AA14" s="331"/>
      <c r="AB14" s="332"/>
      <c r="AC14" s="333"/>
      <c r="AD14" s="331" t="s">
        <v>272</v>
      </c>
      <c r="AE14" s="331"/>
      <c r="AF14" s="332"/>
      <c r="AG14" s="333"/>
      <c r="AH14" s="331"/>
      <c r="AI14" s="330"/>
      <c r="AJ14" s="350"/>
      <c r="AK14" s="77"/>
    </row>
    <row r="15" spans="2:21" ht="12">
      <c r="B15" s="141"/>
      <c r="C15" s="140"/>
      <c r="D15" s="140"/>
      <c r="E15" s="140"/>
      <c r="G15" s="37" t="s">
        <v>273</v>
      </c>
      <c r="H15" s="103"/>
      <c r="I15" s="37" t="s">
        <v>274</v>
      </c>
      <c r="J15" s="103"/>
      <c r="K15" s="96"/>
      <c r="L15" s="105"/>
      <c r="M15" s="9" t="s">
        <v>275</v>
      </c>
      <c r="N15" s="7"/>
      <c r="O15" s="37" t="s">
        <v>276</v>
      </c>
      <c r="P15" s="103"/>
      <c r="Q15" s="37" t="s">
        <v>277</v>
      </c>
      <c r="R15" s="103"/>
      <c r="S15"/>
      <c r="T15"/>
      <c r="U15"/>
    </row>
    <row r="16" spans="2:21" ht="12">
      <c r="B16" s="141"/>
      <c r="C16" s="140"/>
      <c r="D16" s="140"/>
      <c r="E16" s="140"/>
      <c r="G16" s="345">
        <v>0</v>
      </c>
      <c r="H16" s="346">
        <v>-12</v>
      </c>
      <c r="I16" s="15"/>
      <c r="J16" s="103"/>
      <c r="K16" s="96"/>
      <c r="L16" s="105"/>
      <c r="M16" s="244">
        <v>8</v>
      </c>
      <c r="N16" s="317">
        <v>-7</v>
      </c>
      <c r="O16" s="15"/>
      <c r="P16" s="103"/>
      <c r="Q16" s="347">
        <v>9</v>
      </c>
      <c r="R16" s="348" t="s">
        <v>263</v>
      </c>
      <c r="S16"/>
      <c r="T16"/>
      <c r="U16"/>
    </row>
    <row r="17" spans="1:24" ht="12">
      <c r="A17" s="37"/>
      <c r="B17" s="141"/>
      <c r="C17" s="140"/>
      <c r="D17" s="140"/>
      <c r="E17" s="140"/>
      <c r="G17" s="37" t="s">
        <v>278</v>
      </c>
      <c r="H17" s="103"/>
      <c r="I17" s="15"/>
      <c r="J17" s="103"/>
      <c r="K17" s="96"/>
      <c r="L17" s="105"/>
      <c r="M17" s="9" t="s">
        <v>279</v>
      </c>
      <c r="N17" s="9"/>
      <c r="O17" s="15"/>
      <c r="P17" s="103"/>
      <c r="Q17" s="37" t="s">
        <v>280</v>
      </c>
      <c r="R17" s="103"/>
      <c r="S17"/>
      <c r="T17"/>
      <c r="U17"/>
      <c r="X17" s="7" t="s">
        <v>281</v>
      </c>
    </row>
    <row r="18" spans="2:31" ht="12">
      <c r="B18" s="351"/>
      <c r="C18" s="352"/>
      <c r="D18" s="352"/>
      <c r="E18" s="352"/>
      <c r="F18" s="72"/>
      <c r="G18" s="353"/>
      <c r="H18" s="354"/>
      <c r="I18" s="353"/>
      <c r="J18" s="354"/>
      <c r="K18" s="355"/>
      <c r="L18" s="356"/>
      <c r="M18" s="353"/>
      <c r="N18" s="353"/>
      <c r="O18" s="353"/>
      <c r="P18" s="354"/>
      <c r="Q18" s="353"/>
      <c r="R18" s="354"/>
      <c r="S18"/>
      <c r="T18"/>
      <c r="U18"/>
      <c r="X18" s="7" t="s">
        <v>282</v>
      </c>
      <c r="AC18" s="9">
        <v>19</v>
      </c>
      <c r="AD18" s="10">
        <v>-1</v>
      </c>
      <c r="AE18" s="312" t="s">
        <v>283</v>
      </c>
    </row>
    <row r="19" spans="1:21" ht="12">
      <c r="A19" s="9">
        <v>4</v>
      </c>
      <c r="B19" s="78" t="s">
        <v>284</v>
      </c>
      <c r="C19" s="75">
        <v>15</v>
      </c>
      <c r="D19" s="75">
        <v>6</v>
      </c>
      <c r="E19" s="75">
        <v>9</v>
      </c>
      <c r="F19" s="8">
        <f>D19/C19</f>
        <v>0.4</v>
      </c>
      <c r="G19" s="284">
        <v>1</v>
      </c>
      <c r="H19" s="318">
        <v>-8</v>
      </c>
      <c r="I19" s="244">
        <v>12</v>
      </c>
      <c r="J19" s="317">
        <v>-4</v>
      </c>
      <c r="K19" s="284">
        <v>0</v>
      </c>
      <c r="L19" s="318">
        <v>-12</v>
      </c>
      <c r="M19" s="98"/>
      <c r="N19" s="316"/>
      <c r="O19" s="284">
        <v>17</v>
      </c>
      <c r="P19" s="318">
        <v>-21</v>
      </c>
      <c r="Q19" s="244">
        <v>16</v>
      </c>
      <c r="R19" s="317">
        <v>-6</v>
      </c>
      <c r="S19"/>
      <c r="T19"/>
      <c r="U19"/>
    </row>
    <row r="20" spans="7:21" ht="12">
      <c r="G20" s="9" t="s">
        <v>285</v>
      </c>
      <c r="I20" s="9" t="s">
        <v>286</v>
      </c>
      <c r="J20" s="318"/>
      <c r="K20" s="9" t="s">
        <v>275</v>
      </c>
      <c r="M20" s="98"/>
      <c r="N20" s="316"/>
      <c r="O20" s="9" t="s">
        <v>287</v>
      </c>
      <c r="P20" s="318"/>
      <c r="Q20" s="9" t="s">
        <v>288</v>
      </c>
      <c r="S20"/>
      <c r="T20"/>
      <c r="U20"/>
    </row>
    <row r="21" spans="2:31" ht="12">
      <c r="B21" s="141"/>
      <c r="C21" s="140"/>
      <c r="D21" s="140"/>
      <c r="E21" s="140"/>
      <c r="G21" s="347">
        <v>6</v>
      </c>
      <c r="H21" s="348">
        <v>-2</v>
      </c>
      <c r="I21" s="24">
        <v>3</v>
      </c>
      <c r="J21" s="23">
        <v>-16</v>
      </c>
      <c r="M21" s="19"/>
      <c r="N21" s="20"/>
      <c r="O21" s="24">
        <v>2</v>
      </c>
      <c r="P21" s="23">
        <v>-19</v>
      </c>
      <c r="Q21" s="37"/>
      <c r="R21" s="74"/>
      <c r="S21"/>
      <c r="T21"/>
      <c r="U21"/>
      <c r="X21" s="9" t="s">
        <v>289</v>
      </c>
      <c r="AC21" s="9">
        <v>0</v>
      </c>
      <c r="AD21" s="10">
        <v>-8</v>
      </c>
      <c r="AE21" s="312" t="s">
        <v>290</v>
      </c>
    </row>
    <row r="22" spans="2:31" ht="12">
      <c r="B22" s="141"/>
      <c r="C22" s="140"/>
      <c r="D22" s="140"/>
      <c r="E22" s="140"/>
      <c r="G22" s="37" t="s">
        <v>291</v>
      </c>
      <c r="H22" s="74"/>
      <c r="I22" s="344" t="s">
        <v>265</v>
      </c>
      <c r="J22" s="318"/>
      <c r="K22" s="37"/>
      <c r="L22" s="74"/>
      <c r="M22" s="19"/>
      <c r="N22" s="20"/>
      <c r="O22" s="37" t="s">
        <v>292</v>
      </c>
      <c r="P22" s="23"/>
      <c r="Q22" s="37"/>
      <c r="R22" s="74"/>
      <c r="S22"/>
      <c r="T22"/>
      <c r="U22"/>
      <c r="X22" s="9" t="s">
        <v>293</v>
      </c>
      <c r="AC22" s="9">
        <v>2</v>
      </c>
      <c r="AD22" s="10">
        <v>-9</v>
      </c>
      <c r="AE22" s="312" t="s">
        <v>290</v>
      </c>
    </row>
    <row r="23" spans="2:31" ht="12">
      <c r="B23" s="313"/>
      <c r="C23" s="314"/>
      <c r="D23" s="314"/>
      <c r="E23" s="314"/>
      <c r="F23" s="72"/>
      <c r="G23" s="42"/>
      <c r="H23" s="315"/>
      <c r="I23" s="42"/>
      <c r="J23" s="315"/>
      <c r="K23" s="331"/>
      <c r="L23" s="330"/>
      <c r="M23" s="46"/>
      <c r="N23" s="47"/>
      <c r="O23" s="42"/>
      <c r="P23" s="315"/>
      <c r="Q23" s="42"/>
      <c r="R23" s="315"/>
      <c r="S23"/>
      <c r="T23"/>
      <c r="U23"/>
      <c r="X23" s="9" t="s">
        <v>294</v>
      </c>
      <c r="AC23" s="9">
        <v>9</v>
      </c>
      <c r="AD23" s="10">
        <v>-5</v>
      </c>
      <c r="AE23" s="312" t="s">
        <v>295</v>
      </c>
    </row>
    <row r="24" spans="1:31" ht="12">
      <c r="A24" s="9">
        <v>5</v>
      </c>
      <c r="B24" s="78" t="s">
        <v>296</v>
      </c>
      <c r="C24" s="75">
        <v>15</v>
      </c>
      <c r="D24" s="75">
        <v>4</v>
      </c>
      <c r="E24" s="75">
        <v>11</v>
      </c>
      <c r="F24" s="8">
        <f>D24/C24</f>
        <v>0.26666666666666666</v>
      </c>
      <c r="G24" s="85">
        <v>1</v>
      </c>
      <c r="H24" s="318">
        <v>-10</v>
      </c>
      <c r="I24" s="284">
        <v>4</v>
      </c>
      <c r="J24" s="318">
        <v>-20</v>
      </c>
      <c r="K24" s="335">
        <v>1</v>
      </c>
      <c r="L24" s="336">
        <v>-15</v>
      </c>
      <c r="M24" s="284">
        <v>9</v>
      </c>
      <c r="N24" s="318">
        <v>-12</v>
      </c>
      <c r="O24" s="97"/>
      <c r="P24" s="181"/>
      <c r="Q24" s="284">
        <v>3</v>
      </c>
      <c r="R24" s="318">
        <v>-6</v>
      </c>
      <c r="S24"/>
      <c r="T24"/>
      <c r="U24" s="9"/>
      <c r="X24" s="9" t="s">
        <v>297</v>
      </c>
      <c r="AC24" s="9">
        <v>6</v>
      </c>
      <c r="AD24" s="10">
        <v>-4</v>
      </c>
      <c r="AE24" s="312" t="s">
        <v>298</v>
      </c>
    </row>
    <row r="25" spans="7:21" ht="12">
      <c r="G25" s="37" t="s">
        <v>299</v>
      </c>
      <c r="H25" s="318"/>
      <c r="I25" s="284">
        <v>11</v>
      </c>
      <c r="J25" s="318">
        <v>-13</v>
      </c>
      <c r="K25" s="9" t="s">
        <v>300</v>
      </c>
      <c r="M25" s="9" t="s">
        <v>301</v>
      </c>
      <c r="O25" s="98"/>
      <c r="P25" s="316"/>
      <c r="Q25" s="9" t="s">
        <v>302</v>
      </c>
      <c r="S25"/>
      <c r="T25"/>
      <c r="U25" s="9"/>
    </row>
    <row r="26" spans="7:21" ht="12">
      <c r="G26" s="284"/>
      <c r="H26" s="318"/>
      <c r="I26" s="9" t="s">
        <v>303</v>
      </c>
      <c r="J26" s="317"/>
      <c r="K26" s="284">
        <v>5</v>
      </c>
      <c r="L26" s="318">
        <v>-17</v>
      </c>
      <c r="N26" s="9"/>
      <c r="O26" s="98"/>
      <c r="P26" s="316"/>
      <c r="Q26" s="244">
        <v>17</v>
      </c>
      <c r="R26" s="317">
        <v>-16</v>
      </c>
      <c r="S26"/>
      <c r="T26"/>
      <c r="U26" s="9"/>
    </row>
    <row r="27" spans="7:21" ht="12">
      <c r="G27" s="284"/>
      <c r="H27" s="318"/>
      <c r="I27" s="244"/>
      <c r="J27" s="317"/>
      <c r="K27" s="9" t="s">
        <v>304</v>
      </c>
      <c r="O27" s="98"/>
      <c r="P27" s="316"/>
      <c r="Q27" s="9" t="s">
        <v>305</v>
      </c>
      <c r="S27"/>
      <c r="T27"/>
      <c r="U27" s="9"/>
    </row>
    <row r="28" spans="2:21" ht="12">
      <c r="B28" s="313"/>
      <c r="C28" s="314"/>
      <c r="D28" s="314"/>
      <c r="E28" s="314"/>
      <c r="F28" s="72"/>
      <c r="G28" s="357"/>
      <c r="H28" s="315"/>
      <c r="I28" s="42"/>
      <c r="J28" s="315"/>
      <c r="K28" s="42"/>
      <c r="L28" s="315"/>
      <c r="M28" s="42"/>
      <c r="N28" s="315"/>
      <c r="O28" s="46"/>
      <c r="P28" s="47"/>
      <c r="Q28" s="42"/>
      <c r="R28" s="315"/>
      <c r="S28"/>
      <c r="T28"/>
      <c r="U28" s="9"/>
    </row>
    <row r="29" spans="1:21" ht="12">
      <c r="A29" s="9">
        <v>6</v>
      </c>
      <c r="B29" s="78" t="s">
        <v>86</v>
      </c>
      <c r="C29" s="75">
        <v>15</v>
      </c>
      <c r="D29" s="75">
        <v>3</v>
      </c>
      <c r="E29" s="75">
        <v>12</v>
      </c>
      <c r="F29" s="8">
        <f>D29/C29</f>
        <v>0.2</v>
      </c>
      <c r="G29" s="284">
        <v>1</v>
      </c>
      <c r="H29" s="318">
        <v>-12</v>
      </c>
      <c r="I29" s="284">
        <v>0</v>
      </c>
      <c r="J29" s="318">
        <v>-19</v>
      </c>
      <c r="K29" s="284">
        <v>6</v>
      </c>
      <c r="L29" s="318">
        <v>-16</v>
      </c>
      <c r="M29" s="335">
        <v>2</v>
      </c>
      <c r="N29" s="336">
        <v>-18</v>
      </c>
      <c r="O29" s="284">
        <v>6</v>
      </c>
      <c r="P29" s="318">
        <v>-11</v>
      </c>
      <c r="Q29" s="98"/>
      <c r="R29" s="316"/>
      <c r="S29"/>
      <c r="T29"/>
      <c r="U29" s="9"/>
    </row>
    <row r="30" spans="7:21" ht="12">
      <c r="G30" s="9" t="s">
        <v>306</v>
      </c>
      <c r="I30" s="9" t="s">
        <v>307</v>
      </c>
      <c r="K30" s="9" t="s">
        <v>308</v>
      </c>
      <c r="M30" s="9" t="s">
        <v>309</v>
      </c>
      <c r="O30" s="9" t="s">
        <v>302</v>
      </c>
      <c r="P30" s="318"/>
      <c r="Q30" s="98"/>
      <c r="R30" s="316"/>
      <c r="S30"/>
      <c r="T30"/>
      <c r="U30" s="9"/>
    </row>
    <row r="31" spans="7:21" ht="12">
      <c r="G31" s="284">
        <v>2</v>
      </c>
      <c r="H31" s="318">
        <v>-21</v>
      </c>
      <c r="M31" s="244">
        <v>9</v>
      </c>
      <c r="N31" s="317">
        <v>-8</v>
      </c>
      <c r="O31" s="37"/>
      <c r="P31" s="318"/>
      <c r="Q31" s="98"/>
      <c r="R31" s="316"/>
      <c r="S31"/>
      <c r="T31"/>
      <c r="U31" s="9"/>
    </row>
    <row r="32" spans="1:49" s="37" customFormat="1" ht="12">
      <c r="A32" s="9"/>
      <c r="B32" s="78"/>
      <c r="C32" s="75"/>
      <c r="D32" s="75"/>
      <c r="E32" s="75"/>
      <c r="F32" s="8"/>
      <c r="G32" s="9" t="s">
        <v>310</v>
      </c>
      <c r="H32" s="10"/>
      <c r="I32" s="9"/>
      <c r="J32" s="10"/>
      <c r="K32" s="9"/>
      <c r="L32" s="10"/>
      <c r="M32" s="9" t="s">
        <v>311</v>
      </c>
      <c r="N32" s="317"/>
      <c r="O32" s="284"/>
      <c r="P32" s="318"/>
      <c r="Q32" s="98"/>
      <c r="R32" s="316"/>
      <c r="S32"/>
      <c r="T32"/>
      <c r="U32" s="9"/>
      <c r="W32" s="15"/>
      <c r="AB32" s="74"/>
      <c r="AD32" s="74"/>
      <c r="AE32" s="358"/>
      <c r="AF32" s="91"/>
      <c r="AG32" s="15"/>
      <c r="AQ32" s="74"/>
      <c r="AS32" s="74"/>
      <c r="AT32" s="140"/>
      <c r="AU32" s="74"/>
      <c r="AV32" s="358"/>
      <c r="AW32" s="91"/>
    </row>
    <row r="33" spans="2:21" ht="12">
      <c r="B33" s="313"/>
      <c r="C33" s="314"/>
      <c r="D33" s="314"/>
      <c r="E33" s="314"/>
      <c r="F33" s="72"/>
      <c r="G33" s="42"/>
      <c r="H33" s="315"/>
      <c r="I33" s="42"/>
      <c r="J33" s="315"/>
      <c r="K33" s="42"/>
      <c r="L33" s="315"/>
      <c r="M33" s="42"/>
      <c r="N33" s="315"/>
      <c r="O33" s="42"/>
      <c r="P33" s="315"/>
      <c r="Q33" s="46"/>
      <c r="R33" s="47"/>
      <c r="S33"/>
      <c r="T33"/>
      <c r="U33" s="9"/>
    </row>
    <row r="34" spans="1:256" ht="1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ht="12">
      <c r="B35" s="78" t="s">
        <v>312</v>
      </c>
    </row>
    <row r="36" spans="2:16" ht="12">
      <c r="B36" s="313"/>
      <c r="C36" s="314"/>
      <c r="D36" s="314"/>
      <c r="E36" s="314"/>
      <c r="F36" s="72"/>
      <c r="G36" s="42"/>
      <c r="H36" s="315">
        <v>1</v>
      </c>
      <c r="I36" s="42"/>
      <c r="J36" s="315">
        <v>2</v>
      </c>
      <c r="K36" s="42"/>
      <c r="L36" s="315">
        <v>3</v>
      </c>
      <c r="M36" s="42"/>
      <c r="N36" s="315">
        <v>4</v>
      </c>
      <c r="O36"/>
      <c r="P36"/>
    </row>
    <row r="37" spans="1:18" ht="12">
      <c r="A37" s="9">
        <v>1</v>
      </c>
      <c r="B37" s="78" t="s">
        <v>313</v>
      </c>
      <c r="C37" s="75">
        <v>6</v>
      </c>
      <c r="D37" s="75">
        <v>4</v>
      </c>
      <c r="E37" s="75">
        <v>2</v>
      </c>
      <c r="F37" s="8">
        <f>D37/C37</f>
        <v>0.6666666666666666</v>
      </c>
      <c r="G37" s="98"/>
      <c r="H37" s="316"/>
      <c r="I37" s="284">
        <v>17</v>
      </c>
      <c r="J37" s="318">
        <v>-18</v>
      </c>
      <c r="K37" s="244">
        <v>15</v>
      </c>
      <c r="L37" s="317">
        <v>-9</v>
      </c>
      <c r="M37" s="244">
        <v>10</v>
      </c>
      <c r="N37" s="317">
        <v>-6</v>
      </c>
      <c r="O37"/>
      <c r="P37"/>
      <c r="R37" s="9"/>
    </row>
    <row r="38" spans="2:18" ht="12">
      <c r="B38" s="313"/>
      <c r="C38" s="314"/>
      <c r="D38" s="314"/>
      <c r="E38" s="314"/>
      <c r="F38" s="72"/>
      <c r="G38" s="46"/>
      <c r="H38" s="47"/>
      <c r="I38" s="42" t="s">
        <v>259</v>
      </c>
      <c r="J38" s="315"/>
      <c r="K38" s="42" t="s">
        <v>259</v>
      </c>
      <c r="L38" s="315"/>
      <c r="M38" s="42" t="s">
        <v>314</v>
      </c>
      <c r="N38" s="315"/>
      <c r="O38"/>
      <c r="P38"/>
      <c r="R38" s="9"/>
    </row>
    <row r="39" spans="1:18" ht="12">
      <c r="A39" s="9">
        <v>2</v>
      </c>
      <c r="B39" s="78" t="s">
        <v>315</v>
      </c>
      <c r="C39" s="75">
        <v>6</v>
      </c>
      <c r="D39" s="75">
        <v>4</v>
      </c>
      <c r="E39" s="75">
        <v>2</v>
      </c>
      <c r="F39" s="8">
        <f>D39/C39</f>
        <v>0.6666666666666666</v>
      </c>
      <c r="G39" s="344">
        <v>5</v>
      </c>
      <c r="H39" s="318">
        <v>-7</v>
      </c>
      <c r="I39" s="98"/>
      <c r="J39" s="316"/>
      <c r="K39" s="284">
        <v>8</v>
      </c>
      <c r="L39" s="318">
        <v>-11</v>
      </c>
      <c r="M39" s="244">
        <v>24</v>
      </c>
      <c r="N39" s="317">
        <v>-10</v>
      </c>
      <c r="O39"/>
      <c r="P39"/>
      <c r="R39" s="9"/>
    </row>
    <row r="40" spans="2:18" ht="12">
      <c r="B40" s="313"/>
      <c r="C40" s="314"/>
      <c r="D40" s="314"/>
      <c r="E40" s="314"/>
      <c r="F40" s="72"/>
      <c r="G40" s="42" t="s">
        <v>266</v>
      </c>
      <c r="H40" s="315"/>
      <c r="I40" s="46"/>
      <c r="J40" s="47"/>
      <c r="K40" s="42" t="s">
        <v>259</v>
      </c>
      <c r="L40" s="315"/>
      <c r="M40" s="42"/>
      <c r="N40" s="315"/>
      <c r="O40"/>
      <c r="P40"/>
      <c r="R40" s="9"/>
    </row>
    <row r="41" spans="1:18" ht="12">
      <c r="A41" s="9">
        <v>3</v>
      </c>
      <c r="B41" s="78" t="s">
        <v>316</v>
      </c>
      <c r="C41" s="75">
        <v>6</v>
      </c>
      <c r="D41" s="75">
        <v>3</v>
      </c>
      <c r="E41" s="75">
        <v>3</v>
      </c>
      <c r="F41" s="8">
        <f>D41/C41</f>
        <v>0.5</v>
      </c>
      <c r="G41" s="244">
        <v>11</v>
      </c>
      <c r="H41" s="317">
        <v>-10</v>
      </c>
      <c r="I41" s="284">
        <v>0</v>
      </c>
      <c r="J41" s="318" t="s">
        <v>317</v>
      </c>
      <c r="K41" s="98"/>
      <c r="L41" s="316"/>
      <c r="M41" s="244">
        <v>15</v>
      </c>
      <c r="N41" s="317">
        <v>-11</v>
      </c>
      <c r="O41"/>
      <c r="P41"/>
      <c r="R41" s="9"/>
    </row>
    <row r="42" spans="2:18" ht="12">
      <c r="B42" s="313"/>
      <c r="C42" s="314"/>
      <c r="D42" s="314"/>
      <c r="E42" s="314"/>
      <c r="F42" s="72"/>
      <c r="G42" s="42" t="s">
        <v>314</v>
      </c>
      <c r="H42" s="315"/>
      <c r="I42" s="42"/>
      <c r="J42" s="315"/>
      <c r="K42" s="46"/>
      <c r="L42" s="47"/>
      <c r="M42" s="42" t="s">
        <v>314</v>
      </c>
      <c r="N42" s="315"/>
      <c r="O42"/>
      <c r="P42"/>
      <c r="R42" s="9"/>
    </row>
    <row r="43" spans="1:16" ht="12">
      <c r="A43" s="9">
        <v>4</v>
      </c>
      <c r="B43" s="78" t="s">
        <v>98</v>
      </c>
      <c r="C43" s="75">
        <v>6</v>
      </c>
      <c r="D43" s="75">
        <v>1</v>
      </c>
      <c r="E43" s="75">
        <v>5</v>
      </c>
      <c r="F43" s="8">
        <f>D43/C43</f>
        <v>0.16666666666666666</v>
      </c>
      <c r="G43" s="284">
        <v>12</v>
      </c>
      <c r="H43" s="318">
        <v>-15</v>
      </c>
      <c r="I43" s="344">
        <v>7</v>
      </c>
      <c r="J43" s="318">
        <v>-9</v>
      </c>
      <c r="K43" s="359">
        <v>9</v>
      </c>
      <c r="L43" s="317" t="s">
        <v>263</v>
      </c>
      <c r="M43" s="98"/>
      <c r="N43" s="316"/>
      <c r="O43"/>
      <c r="P43"/>
    </row>
    <row r="44" spans="2:16" ht="12">
      <c r="B44" s="313"/>
      <c r="C44" s="314"/>
      <c r="D44" s="314"/>
      <c r="E44" s="314"/>
      <c r="F44" s="72"/>
      <c r="G44" s="42" t="s">
        <v>266</v>
      </c>
      <c r="H44" s="315"/>
      <c r="I44" s="42" t="s">
        <v>266</v>
      </c>
      <c r="J44" s="315"/>
      <c r="K44" s="42"/>
      <c r="L44" s="315"/>
      <c r="M44" s="46"/>
      <c r="N44" s="47"/>
      <c r="O44"/>
      <c r="P44"/>
    </row>
    <row r="45" spans="2:14" ht="12"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2:14" ht="12">
      <c r="B46"/>
      <c r="C46"/>
      <c r="D46"/>
      <c r="E46"/>
      <c r="F46"/>
      <c r="G46"/>
      <c r="H46"/>
      <c r="I46"/>
      <c r="J46"/>
      <c r="K46"/>
      <c r="L46"/>
      <c r="M46"/>
      <c r="N46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/>
  <cp:lastPrinted>2007-10-02T12:25:20Z</cp:lastPrinted>
  <dcterms:created xsi:type="dcterms:W3CDTF">2006-11-04T13:59:51Z</dcterms:created>
  <dcterms:modified xsi:type="dcterms:W3CDTF">2010-10-24T06:17:26Z</dcterms:modified>
  <cp:category/>
  <cp:version/>
  <cp:contentType/>
  <cp:contentStatus/>
  <cp:revision>487</cp:revision>
</cp:coreProperties>
</file>